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36480" windowHeight="13680" activeTab="4"/>
  </bookViews>
  <sheets>
    <sheet name="Eco_Health_Dist" sheetId="1" r:id="rId1"/>
    <sheet name="New Projects" sheetId="2" r:id="rId2"/>
    <sheet name="Continuing with increase" sheetId="3" r:id="rId3"/>
    <sheet name="Continuing without increase" sheetId="4" r:id="rId4"/>
    <sheet name="Accounting" sheetId="5" r:id="rId5"/>
    <sheet name="Sheet1" sheetId="6" r:id="rId6"/>
  </sheets>
  <externalReferences>
    <externalReference r:id="rId7"/>
    <externalReference r:id="rId8"/>
  </externalReferences>
  <definedNames>
    <definedName name="InitiativesList">'[1]IO List'!$A$10:$A$34</definedName>
    <definedName name="IntendedOutcomeList">'[2]IO List'!$A$2:$A$7</definedName>
    <definedName name="IntendedOutcomes">'[1]IO List'!$A$2:$A$7</definedName>
  </definedNames>
  <calcPr calcId="145621"/>
</workbook>
</file>

<file path=xl/calcChain.xml><?xml version="1.0" encoding="utf-8"?>
<calcChain xmlns="http://schemas.openxmlformats.org/spreadsheetml/2006/main">
  <c r="AG4" i="6" l="1"/>
  <c r="F6" i="6"/>
  <c r="G6" i="6"/>
  <c r="H6" i="6"/>
  <c r="I6" i="6"/>
  <c r="J6" i="6"/>
  <c r="K6" i="6"/>
  <c r="L6" i="6"/>
  <c r="M6" i="6"/>
  <c r="N6" i="6"/>
  <c r="O6" i="6"/>
  <c r="P6" i="6"/>
  <c r="Q6" i="6"/>
  <c r="R6" i="6"/>
  <c r="S6" i="6"/>
  <c r="T6" i="6"/>
  <c r="U6" i="6"/>
  <c r="V6" i="6"/>
  <c r="W6" i="6"/>
  <c r="X6" i="6"/>
  <c r="Y6" i="6"/>
  <c r="Z6" i="6"/>
  <c r="AA6" i="6"/>
  <c r="AB6" i="6"/>
  <c r="AC6" i="6"/>
  <c r="AD6" i="6"/>
  <c r="AE6" i="6"/>
  <c r="E6" i="6"/>
  <c r="D14" i="5" l="1"/>
  <c r="C14" i="5"/>
  <c r="B16" i="5" l="1"/>
  <c r="C2" i="5"/>
  <c r="V10" i="2"/>
  <c r="C4" i="5"/>
  <c r="B4" i="5"/>
  <c r="D4" i="5" s="1"/>
  <c r="W7" i="4"/>
  <c r="V7" i="4"/>
  <c r="U7" i="4"/>
  <c r="C3" i="5"/>
  <c r="B3" i="5"/>
  <c r="B5" i="5" s="1"/>
  <c r="W12" i="3"/>
  <c r="V12" i="3"/>
  <c r="U12" i="3"/>
  <c r="C5" i="5"/>
  <c r="D15" i="5"/>
  <c r="D16" i="5" s="1"/>
  <c r="C15" i="5"/>
  <c r="C16" i="5" s="1"/>
  <c r="B14" i="5"/>
  <c r="B15" i="5" s="1"/>
  <c r="B10" i="5" l="1"/>
  <c r="D3" i="5"/>
  <c r="B11" i="5" l="1"/>
  <c r="B12" i="5" s="1"/>
  <c r="D10" i="5"/>
  <c r="D11" i="5" s="1"/>
  <c r="D12" i="5" s="1"/>
  <c r="C10" i="5"/>
  <c r="C11" i="5" s="1"/>
  <c r="C12" i="5" s="1"/>
</calcChain>
</file>

<file path=xl/sharedStrings.xml><?xml version="1.0" encoding="utf-8"?>
<sst xmlns="http://schemas.openxmlformats.org/spreadsheetml/2006/main" count="1350" uniqueCount="486">
  <si>
    <t xml:space="preserve">Intended Outcome </t>
  </si>
  <si>
    <t>Initiative</t>
  </si>
  <si>
    <t>Project Title 
(20 words max.)</t>
  </si>
  <si>
    <t>Project Description:  What is the problem? Why is research needed? What will the research deliver to help the clients? (3 sentences max)</t>
  </si>
  <si>
    <t>Project Start Date
(Initial Start of Project)</t>
  </si>
  <si>
    <r>
      <rPr>
        <b/>
        <i/>
        <sz val="12"/>
        <rFont val="Calibri"/>
        <family val="2"/>
        <scheme val="minor"/>
      </rPr>
      <t xml:space="preserve">Project </t>
    </r>
    <r>
      <rPr>
        <b/>
        <sz val="12"/>
        <rFont val="Calibri"/>
        <family val="2"/>
        <scheme val="minor"/>
      </rPr>
      <t>Expected End Date</t>
    </r>
  </si>
  <si>
    <t xml:space="preserve">Activity title: (the title should provide enough detail to provide a brief description, include EP# if applicable)  </t>
  </si>
  <si>
    <r>
      <t>Activity Description (</t>
    </r>
    <r>
      <rPr>
        <b/>
        <i/>
        <sz val="12"/>
        <rFont val="Calibri"/>
        <family val="2"/>
        <scheme val="minor"/>
      </rPr>
      <t>100 words max!</t>
    </r>
    <r>
      <rPr>
        <b/>
        <sz val="12"/>
        <rFont val="Calibri"/>
        <family val="2"/>
        <scheme val="minor"/>
      </rPr>
      <t>) (last year &amp; current year activities)</t>
    </r>
  </si>
  <si>
    <t>2019/20 Specific Deliverables that will help to achieve the project objectives 
(Who is Target Audience? - Names/Positions)</t>
  </si>
  <si>
    <t>2018/19 Specific Deliverables that will help to achieve the project objectives</t>
  </si>
  <si>
    <t>Are 2018/2019 deliverables on track to be completed by end of fiscal year. Which, if any, have been completed</t>
  </si>
  <si>
    <t>If 2018/19 Deliverables are not anticipated to be achieved, which ones and why?</t>
  </si>
  <si>
    <t>Activity Completion Date</t>
  </si>
  <si>
    <t>Principle Investigator</t>
  </si>
  <si>
    <t>Area</t>
  </si>
  <si>
    <t>Region/Branch</t>
  </si>
  <si>
    <t>Response Centre 
(optional)</t>
  </si>
  <si>
    <t>Region/Area Impacted</t>
  </si>
  <si>
    <t xml:space="preserve">Continuing (c) or New (n) Activity? </t>
  </si>
  <si>
    <t>Are previous research activities at risk if not funded? If yes, describe.</t>
  </si>
  <si>
    <t>2018/19
Approved Funding
$</t>
  </si>
  <si>
    <t>2019/20
$</t>
  </si>
  <si>
    <t>Activity receiving funding from other source?
Y/N</t>
  </si>
  <si>
    <t>What is additional funding source? 
(eg HCTF, FFSBC, FES, etc…)</t>
  </si>
  <si>
    <t>YEP
(2019/20)</t>
  </si>
  <si>
    <t>Co-op
(2019/20)</t>
  </si>
  <si>
    <t>Grad/Aux
(2019/20)</t>
  </si>
  <si>
    <t>Does this link to other IOs, if yes, which?</t>
  </si>
  <si>
    <t>Partners and Collaborators (names and affiliation)</t>
  </si>
  <si>
    <t>Comments</t>
  </si>
  <si>
    <t>Ecosystem Health and Disturbance</t>
  </si>
  <si>
    <t>Disturbance Impacts and risk reduction</t>
  </si>
  <si>
    <t>Soil moisture and physical condition as factors affecting the response of new forests to anthropogenic disturbance in a changing climate (EP1148)</t>
  </si>
  <si>
    <t xml:space="preserve">Risks associated with biotic and abiotic disturbance agents, and the role of climate change in altering these dynamics, threatens multiple resource and social values across the province.  Research is needed to modify existing resource management practices, and develop new practices that will reduce the impacts of significant predicted disturbances. Outcomes of this research will support policy </t>
  </si>
  <si>
    <t>Soil moisture, physical condition, and nutrient regime as fundamental factors affecting the response of new forests to anthropogenic disturbance in a changing climate (EP1148)</t>
  </si>
  <si>
    <t>Detailed site evaluations will be carried out on existing long term research plots using LIDAR or equivalent / similar terrain descriptors. Site conditions will be monitored with automated weather stations and water content sensors,to provide a real time perspective on growing conditionsin the root zone. These assessments of the temporal and spatial variation in growing conditions with be related to seedling growth parameters twenty years after disturbance and establishment of the new forest.</t>
  </si>
  <si>
    <t>Deliverables for 19/20: 
• Detailed topographic and physical evaluation of soil moisture and nutrient regime for LTSP plots 20 years after treatments were imposed.  
• Twenty year measurements at Black Pines research site. 
• Target audience:  
• Forest managers and silviculture staff - Louise deMontigny, Lorne Bedford.</t>
  </si>
  <si>
    <t>Deliverables for 18/19: 
• Detailed topographic and physical evaluation of soil moisture and nutrient regime.  
• Twenty year measurements at Dairy Creek research site. 
• Target audience:  
• Forest managers and silviculture staff - Louise deMontigny, Lorne Bedford.</t>
  </si>
  <si>
    <t>yes - measurements are complete</t>
  </si>
  <si>
    <t>na</t>
  </si>
  <si>
    <t>March 31, 2020.</t>
  </si>
  <si>
    <t>Bulmer C / Wallace B</t>
  </si>
  <si>
    <t>South</t>
  </si>
  <si>
    <t>Thompson-Okanagan</t>
  </si>
  <si>
    <t>Provincial</t>
  </si>
  <si>
    <t>C</t>
  </si>
  <si>
    <t>Yes - LTSP site remeasurements are included as part f this years funding.</t>
  </si>
  <si>
    <t>N</t>
  </si>
  <si>
    <t>Ecosystem Stewardship, Timber Supply</t>
  </si>
  <si>
    <t>Tom Pypker (TRU); Tim Philpott (FLNRORD); Brendan Miller (FLNRORD)</t>
  </si>
  <si>
    <t>20 year measurements for tree height on Black Pines LTSP site. Foliar analysis</t>
  </si>
  <si>
    <t>Disturbance Factors</t>
  </si>
  <si>
    <t xml:space="preserve">Managing for resilience in the IDF: strategic management options to mitigate defoliator and bark beetle damage in unpredictable climate regimes. </t>
  </si>
  <si>
    <r>
      <t xml:space="preserve">Western spruce budworm and Douglas-fir beetle, both influenced by climate variables, impact stands throughout the IDF regardless of management designation or constraints thus impeding goals and expectations.  Spatial and temporal impacts of these insects need to be quantified in relation to existing management regimes and future best management practices to increase tree and stand resiliency.  This research will deliver quantifiable thresholds for damage in a suite of stand management situations and propose recommendations for harvest timing, intervention, treatments to reduce future damage (including the optimization of </t>
    </r>
    <r>
      <rPr>
        <i/>
        <sz val="11"/>
        <color theme="1"/>
        <rFont val="Calibri"/>
        <family val="2"/>
        <scheme val="minor"/>
      </rPr>
      <t>B.t.k.</t>
    </r>
    <r>
      <rPr>
        <sz val="11"/>
        <color theme="1"/>
        <rFont val="Calibri"/>
        <family val="2"/>
        <scheme val="minor"/>
      </rPr>
      <t xml:space="preserve"> treatments) and density manipulation.</t>
    </r>
  </si>
  <si>
    <t>2022</t>
  </si>
  <si>
    <t>Tree and stand analysis of defoliator and bark beetle outbreak impacts in the Interior Douglas-fir Zone (IDF): development of strategic management options to reduce risk from western spruce budworm (WSB) and Douglas-fir bark beetle (DFB) in a range of management regimes and stand structures.</t>
  </si>
  <si>
    <t xml:space="preserve">The interaction of DFB attack and past WSB defoliation was investigated, and the efficacy of traditional management tactics for DFB in burnt landscapes. WSB populations are building, thus we have an opportunity to track and quantify outbreak amplitude relative to stand structure and density; resultant tree response to defoliation; and, early intervention with B.t.k. sprays.  Individual tree and stand defoliation will be related to incremental, shoot and height growth of sub-dominant trees in stands undergoing light, moderate and severe defoliation.  Divergent stand structure and density will be compared over the latitudinal range of WSB with/ without early intervention with B.t.k.  </t>
  </si>
  <si>
    <t xml:space="preserve">The objective of this project is to further elucidate the relationship between WSB defoliation, stand structure, understory density, and the timing and amplitude of impact (growth stagnation, top-kill, mortality) on regeneration and overstory canopy.  The timing and amplitude of growth cessation and growth resumption will be compared among stands that have been impacted by low, moderate and high populations of WSB and stands treated with B.t.k.  This may lead to improved timing of B.t.k. spray programs and targeted intermediate stand tending prescriptions that could reduce impact.  Target audience is: Chief Forester; FAIB; Woodlot licensees; Managers of Old Growth and mule deer winter range; First Nations; Regional and District Managers; major Licensees; and, District and Regional Forest Health Specialists.
1. Delineate stands within proximity of active WSB populations and select replicated areas containing Layer 3 and 4 Douglas-fir where sampling and monitoring will be conducted. Stands from the Cariboo south through to the Princeton area will be selected to describe the range of WSB and climate variables.
2. A range of understory density will be selected or manipulated through thinning, to test density and structure in different budworm larval density.
3. Shoot growth, current year defoliation (Fettes estimate), top-kill and incremental growth (understory) will be assessed.
4. Understory response to B.t.k. spray will be compared to untreated trees/stands. 
5. Cores collected earlier in this study will be used to compare mature Douglas-fir response to treatment (Maclauchlan et. al. 2018). 
6. Update defoliator management guidelines to reflect results of this project and provide clarification as to when and where to optimize treatments.
</t>
  </si>
  <si>
    <t>1. We have developed 46 new site-level ring-width chronologies for host Douglas-fir trees and 11 non-host chronologies, including one regional and nine local Ponderosa pine chronologies and one regional lodgepole pine chronology from 905 cores collected from plots across 10 WSB Outbreak Regions (2011-2012) (Maclauchlan et. al. 2018).  These plots and chronologies (as appropriate) will be used to compare mature Douglas-fir response to treatment as some core sites were treated with B.t.k.
2. We now have a robust collection of permanent sample plots, research installations plus a spatial history of B.t.k. treatments in southern B.C. Additional sample plots necessary to achieve the project objectives will add to our understanding of budworm in B.C.’s IDF forests and management options.
3. B.t.k. treatment is calibrated on overstory tree WSB population, defoliation and budflush to maximize larval mortality on the L1 component which will result in future protection of L2, L3 and L4 trees. This project will further elucidate the spatial and more importantly temporal differences in larval density, budflush and damage to understory versus overstory trees.
4. Density, in particular understory density and overtopping by L1 trees influences the severity of defoliation.  This project will provide information to optimize regeneration and stand tending to minimize losses while optimizing growth and drought resilience.
5. These future managed stand scenarios will provide more resilience to Douglas-fir beetle attack.
Maclauchlan, L.E., L.D. Daniels, J.C. Hodge and J.E. Brooks. 2018. Characterization of Western Spruce Budworm Outbreak Regions in the British Columbia Interior.  Can. J. For. Res 48: 783-802.</t>
  </si>
  <si>
    <t xml:space="preserve">The deliverables for 2018/19 are on track.  The following deliverables have been completed or are in the final analysis/write-up stage:
1. The spatial analysis of recent Douglas-fir beetle attack, drought and fire in the 100 Mile House and Merritt/Kamloops TSA’s was intersected with Aerial Overview Mapping records of past (most recent outbreak) budworm defoliation, by severity.  From this spatial analysis sites were selected for sampling and core collection.
2. Increment cores were collected from 15 sites.  The oldest DFB attack to most recently attacked fir in each site was cored plus unattacked Douglas-fir of similar attributes in close proximity to attacked trees.  Sites that had presumably experienced no stress (no WSB defoliation) were also sampled and compared to cores from sites with WSB defoliation history.  A total of 83 trees were cored (±166 cores).
3. Within or near fire perimeters there is a mix of potential host material for the DFB, ranging from blackened trees, scorched trees with red needles to green trees.  Forest managers need to apply the most effective and efficient recovery strategies that combine DFB control, fire salvage and protection of ecological values. Three treatment tactics and controls within two burn intensities (red scorch and green scorch) were tested in 2018 for efficacy in attracting and holding DFB.  The treatments tested were: 1) placement of trap trees (in green scorch only); and, 2) grid baiting proposed harvest blocks to contain and concentrate DFB; and, augmented trapping using clusters of 3 funnel traps (baited with host and DFB volatiles) placed centrally in proposed harvest blocks.
4. Met with TSA groups to inform them on forests most susceptible to DFB (hazard ranking) post-wildfire.
5. Management strategy (Best Management Practices) for DFB in post-wildfire scenarios is completed and will work with Communications branch to publish.  Manuscript published: Maclauchlan, L.E., L.D. Daniels, J.C. Hodge and J.E. Brooks. 2018. Characterization of Western Spruce Budworm Outbreak Regions in the British Columbia Interior.  Can. J. For. Res 48: 783-802.
</t>
  </si>
  <si>
    <t>All deliverables will be achieved.</t>
  </si>
  <si>
    <t>2021</t>
  </si>
  <si>
    <t>Lorraine Maclauchlan</t>
  </si>
  <si>
    <t>IDF in Thompson Okanagan and Cariboo Regions</t>
  </si>
  <si>
    <t>Thompson Okanagan Region</t>
  </si>
  <si>
    <t>All Southern Interior area (TOR, CAR, KBR)</t>
  </si>
  <si>
    <t>Continuing Activity</t>
  </si>
  <si>
    <t>Yes. Annual  monitoring of plots and defoliation intensity must be continued through the incipient to outbreak stages of the currently building WSB outbreak to record the full cycle.</t>
  </si>
  <si>
    <t>yes</t>
  </si>
  <si>
    <t>Timber, Ecosystem Stewardship</t>
  </si>
  <si>
    <t>Debra Wytrykush, Cariboo Entomologist, MFLNRORD; Babita Baines, Provincial Entomologist, MFLNRORD; District Forest Health staff; and  Lisa Poirier, UNBC (pending graduate student)</t>
  </si>
  <si>
    <t>Managing mortality agents of subalpine fir: elucidation of stand and landscape-level response and impact of insects to erratic climate events.</t>
  </si>
  <si>
    <t>Over the past two decades subalpine fir mortality has been increasing due to accelerating insect attack - Dryocoetes confusus (WBBB) and others, and erratic climatic events including drought.  Drought events, bark beetle attack and associated mortality factors will increase as the periodicity and severity of climatic events increase.  This research will provide a risk assessment and suggested management approaches for subalpine fir ecosystems and an understanding of stand, climate and ecological parameters that influence insect response and potential management in these high elevation forests.</t>
  </si>
  <si>
    <t>Interactions and cumulative impact of erratic climate influences the life history, host selection parameters and stand impact of two subalpine fir (Bl) pests: the balsam weevil, Pissodes striatulus, and western balsam bark beetle (WBBB), Dryocoetes confusus.  Understanding the spatial and temporal distribution of these insects will facilitate more targeted harvest, retention and reforestation guidelines in subalpine fir dominated stands and thus address the accelerated mortality occurring in these high elevation forests.</t>
  </si>
  <si>
    <t xml:space="preserve">This research demonstrates two repercussions of climate change: accelerated rates of Bl mortality and a once-innocuous insect becoming a threat.  Long-term research installations will be re-measured to complete a 25 year monitoring of Bl stands; and, one final plot established to complete the BEC coverage. Management strategies for Bl will be developed over the next two years as this vast amount of data are analysed. The amalgamated data from WBBB/balsam weevil studies and site monitoring will be summarized and form the basis for a hazard-risk system, web site update, Best Management Practices and revised estimate of losses for applicable TSR’s. </t>
  </si>
  <si>
    <t>Both WBBB and balsam weevil attack and kill mature subalpine fir alone or in combination.  Our research has linked climate-induced stress to increased attack by these insects. Five of the 11 Permanent Sample plots (1 ha each) established 1998-2002 will be re-assessed and a final plot established.  Quantify/interpret the cumulative effects of insect attack and climate stress (e.g. 2017 drought) on subalpine fir mortality in the southern interior (plots and other surveys).
This data will support the completion of two manuscripts in-progress and a third manuscript that will be started in 2019/20 (specific to balsam weevil). Additional 2019/20 deliverables include: web page on sub alpine fir insect pests; Best Management Practices for WBBB; and the hazard/susceptibility rating system will be completed.
The target audience includes Timber Supply Analysts, FLNRORD and Industry Managers, Planning Foresters, Forest Health specialists and climate change teams.</t>
  </si>
  <si>
    <t xml:space="preserve">Some 2018 field assessments were impeded by wildfires/access issues. Data analysis and manuscript preparation was initiated.
• The role of downed sub alpine fir in outbreak dynamics of WBBB
• Evaluation of management tactics for WBBB – trap tree efficacy
• Summary of extent, severity and abundance of balsam weevil with a summary of stand attributes (BEC, elevation, climatic conditions, degree days) that enable successful development (1 vs. 2 year life cycle)
• Full life history and instar development of balsam weevil and host susceptibility parameters
• Loss estimate, by BEC, attributed to balsam weevil and WBBB
</t>
  </si>
  <si>
    <t xml:space="preserve">The 2018/2019 deliverables are on-track for completion.  The following are completed or completion is anticipated by the end of fiscal 2018/2019:
• Book chapter for “Western Forest Insects” on Dryocoetes.
• Quantification and interpretation of the cumulative effects of insects and climate stressors on subalpine fir in the southern interior.
• Description of stand attributes, BEC, elevation and climatic conditions (degree days) that enable WBBB to develop in 1 year versus 2-years.
• Role of down material in outbreak dynamics of WBBB
• Summary of extent, severity and abundance of balsam weevil – climatic conditions (degree days) that enable successful development (1 versus 2 year life cycle)
• Full life history and instar development of balsam weevil and host susceptibility parameters
• Manuscripts have been initiated.
</t>
  </si>
  <si>
    <t>NA</t>
  </si>
  <si>
    <t>Field work planned for 2019/20 will be completed by October 2019. Data summary, analysis and manuscript preparation will be initiated in 2019/20 with target completion and submission of manuscripts 2020/21.</t>
  </si>
  <si>
    <t>Mid- to high elevation subalpine sites throughout the Thompson Okanagan Region</t>
  </si>
  <si>
    <t>Thompson Okanagan Region and throughout southern interior</t>
  </si>
  <si>
    <t>Yes.  The final assessments of this long-term research are being conducted.  Numerous manuscripts and Best Management Practices are underway so it is imperative that this research is funded/completed.</t>
  </si>
  <si>
    <t>Art Stock (MFLNRORD retired), consultant; Regional Entomologists MFLNRORD</t>
  </si>
  <si>
    <t>Is there increased incidence and severity of pests in today’s young pine compared to 25 years ago? Options for mitigation.</t>
  </si>
  <si>
    <t>The post-mountain pine beetle (MPB) and wildfire landscape presents us with vast areas of young regenerating pine and pine mixes.  Although there are vast differences across ecosystems and geographic areas, many stands are re-stocked at lower density than in past decades and appear more vulnerable to pest impact.  Research is needed to temporally compare and quantify potential differences in current vs. past conditions; determines if pest impacts are greater; and, develop potential mitigation strategies.</t>
  </si>
  <si>
    <t>Comparison of pest incidence and impact in stands initiated in the 1970-1980’s to those harvested and regenerated post-MPB (2000-2012) to determine changes in tree-pest dynamics under erratic climate regimes and provide options for mitigation.</t>
  </si>
  <si>
    <t>Climate change may be making our young stands more vulnerable to pests.  Using Pest Incidence Survey data collected in the 1990’s we will survey stands in identified ecosystems of comparable age.  Stands density, species composition, relative growth and pest diversity, occurrence and impact will be collected from existing stands and compared to old data.  We will match ecosystem, age and geographic area as closely as possible and then elucidate any differences between stands regenerated after the most recent MPB outbreak (2000’s) or the prior MPB outbreak (1980’s).  Results of this research could highlight options to mitigate current and future damage.</t>
  </si>
  <si>
    <t xml:space="preserve">1. Summarized data from all Pest Incidence Surveys conducted in the 1990’s within the Thompson Okanagan Region (old Kamloops Region). This summary will be sorted by Biogeoclimatic zone (BEC) and will analyze specific parameters such as species, stem density, pests present, intensity and impact of pests and any other pertinent information.
2. Using the VRI (Vegetation Resource Inventory) as our base we will select a comparable number of stands (BEC, age, location) to survey using the same methodology.
3. The two sampling times will be compared and analysed.
4. Based upon results, management options will be developed.
The target audience includes Forests for Tomorrow, the Chief Forester, Timber Supply Analysts, FLNRORD and Industry Managers, Planning Foresters, Forest Health specialists and climate change teams.
</t>
  </si>
  <si>
    <t xml:space="preserve">Initial stand surveys will be completed in 2019.  There may be additional surveys needed in 2020.
Data analysis and write-up will be conducted 2020-2021.
</t>
  </si>
  <si>
    <t>Thompson Okanagan Region - various</t>
  </si>
  <si>
    <t>southern interior</t>
  </si>
  <si>
    <t>New</t>
  </si>
  <si>
    <t>No</t>
  </si>
  <si>
    <t>-</t>
  </si>
  <si>
    <t>Other Regional/Provincial Entomologists &amp; Pathologists; District Forest Health staff, MFLNRORD.</t>
  </si>
  <si>
    <t>Initiative 2: Determine the impacts of disturbances on resource values (wildfire/soil and site productivity)</t>
  </si>
  <si>
    <t>Post-Fire Improved Regeneration Experiment (P-FIRE)</t>
  </si>
  <si>
    <t xml:space="preserve">The 2017 wildfires devastated large areas of the IDF, particularly in the Cariboo Region, and decision aides to identify management practices that best expedite post-fire Douglas-fir regeneration in drier ecosystems provincially and nationally, are urgently needed. Establishing Douglas-fir is particularly challenging after stand-replacing wildfire due to drought stress and frost/thermal damage, and requires careful application of appropriate silvicultural practices.  This project will establish a research trial using three silvicultural treatments in low and high-severity burns, which will be used to evaluate the impacts of wildfire and salvage logging on soil and site productivity, on soil fungal communities, and on regeneration success of planted Dougals-fir in the IDF. </t>
  </si>
  <si>
    <t xml:space="preserve">Long-term </t>
  </si>
  <si>
    <t>Post-fire Improved Regeneration Experiment (P-FIRE): monitoring post-fire soil moisture and temperature across a range of silvicultural treatments</t>
  </si>
  <si>
    <t xml:space="preserve">Initial establishment of treatments (randomized complete block design, treatments include; salvage logging with debris retention, salvage logging with ripper plow, no-harvest underplanting, low severity burn, and unburned reference stands) via in-kind support from BCTS (winter 2018/19). Installation of a soil mositure and temperature probe network thoughout treatment units, which will assist in identifying how these two variables relate to site productivity across the range of treatments (2019/2020). </t>
  </si>
  <si>
    <t>Installation of soil mositure and temperature probes/data loggers within treatment units. Data will be collected, analyzed, and used to inform management decisions for logging operators and silviculture foresters.</t>
  </si>
  <si>
    <t xml:space="preserve">Draft workplan and literature review. Coordinating with BCTS staff in 100 Mile House to find a contractor for site prep, for development of contract language to ensure salvage logging meets treatment objectives, and for sowing seed for planting (scheduled 2020). </t>
  </si>
  <si>
    <t xml:space="preserve">Yes. The logging contract has been tendered with logging scheduled for winter 2018/19. The text of the site prep contract is currently being developed and a contractor has been identified. Stocking targets have been identified and seed has been ordered. Draft workplan and literature review is in progress. </t>
  </si>
  <si>
    <t>2020</t>
  </si>
  <si>
    <t>Tim Philpott, Gabriel Danyagri</t>
  </si>
  <si>
    <t>Cariboo</t>
  </si>
  <si>
    <t>Southern interior, dryland ecosystems wherever Douglas-fir is dominant</t>
  </si>
  <si>
    <t>n</t>
  </si>
  <si>
    <t xml:space="preserve">Yes, BCTS has already provided considerable in-kind support in planning and sivlicultre to this former research site (EP1149) that was burned in the 2017 wildfires. </t>
  </si>
  <si>
    <t>Y</t>
  </si>
  <si>
    <t>Forest Carbon Initiative (planned submission) for full ecosystem carbon partitioning, lysimeter, and decomposition experiments</t>
  </si>
  <si>
    <t>Ecosystem Stewardship (Initiative 1), Timber Supply (Initiatve 2)</t>
  </si>
  <si>
    <t>Michaela Waterhouse, FLNRORD; Lori Daniels, UBC; BCTS - Mark Seilis 100 Mile House</t>
  </si>
  <si>
    <t xml:space="preserve">Information from this project will reduce risk to environmental, social and economic values by identifying treatments and site conditions that best ensure regeneration success of Douglas-fir. This will ensure Mule Deer Winter Range is adequately restored for hunting and recreational purposes. As well, identifying treatments that promote regeneration success of Douglas fir will improve timber supply to ensure economic health of communities. Douglas-fir survival in post-fire landscapes is also critical for ensuring forest carbon is rapidly sequestered. </t>
  </si>
  <si>
    <t>Initiative 3: Inform management practices to reduce the risk of significant predicted disturbances</t>
  </si>
  <si>
    <t>Elytroderma basic biology and inoculation technique</t>
  </si>
  <si>
    <t>Lack of knowledge of basic bioogy of Elytroderma needle cast (a disease that  causes stand level growth losses in the south Cariboo and  reductions in wood quality throughout the province) and dependency on natural infection to screen trees for resistance. Need inoculataion technique to screen for resistance and a better understanding of basic biology such as timing of spore release, movement of fungus from needles into branch and stem tissues and reinfection of needles from branch tissues in order to develop better management recommendations in the future. The research can be used to develop elytroderma resistant planting stock and possibly provide insights into the biology of elytoderma tha can be used to provide better management recommendations in the future.</t>
  </si>
  <si>
    <t>March 31, 2021</t>
  </si>
  <si>
    <t>Elytroderma Inoculation technique and basic biology</t>
  </si>
  <si>
    <t>Objectives in order of importance will be to 1) determine timing of infection in nature by collecting fruiting bodies throughout the summer and fall and examining them for spore development, 2)develop an artifical inoculation method for the greenhouse (this would likely involve collecting a large number of needles with fruiting bodies, grinding them up, and then spraying this on seedlings under controlled environmental conditions in the lab or greenhouse)  3) Study the movement over time of mycelia in host needles, shoots, and main stem using microscopy.</t>
  </si>
  <si>
    <t>1) knowledge on the timimg of spore release, 2) a technique for artificially inoculating seedlings in the greenhouse 3) knowledge about the growth and spread of elytoderma in stem and branch tissue. Target audience is tree breeders and forest pathologists.</t>
  </si>
  <si>
    <t>David Rusch</t>
  </si>
  <si>
    <t>south</t>
  </si>
  <si>
    <t>All</t>
  </si>
  <si>
    <t>everywhere where lodgeploe pine grows in the BC interior (most of the province and also occurs in Alberta)</t>
  </si>
  <si>
    <t>no</t>
  </si>
  <si>
    <t>graduate student  funding sources will be sought to help support the research</t>
  </si>
  <si>
    <t>none at present</t>
  </si>
  <si>
    <t>yes -1</t>
  </si>
  <si>
    <t>Kathy Lewis, Hugues Massicotte, and Brent Murray from UNBC have expressed interest in this project</t>
  </si>
  <si>
    <t>Elytroderma needle cast growth losses in the southern Cariboo are as high as 55% by age 40 in some severely affected stands and can make stands nonmerchantable. Across the province elytroderma causes stem deformities and large elongated knots on the lower boles of affected trees.</t>
  </si>
  <si>
    <t>Dwarf Mistletoe Sanitation Trial</t>
  </si>
  <si>
    <t xml:space="preserve">No scientific data to support currently recommended dwarf mistletoe sanitation heights in forest health strategies and pressure to stop doing dwarf mistletoe sanitation in order to provide wildlife screening and save licensees money (eg. South Chilcotin Planning agreement with 1st Nations says no sanitation adjacent to moose habitat). It's important to know what current changes and possible future changes to sanitation guidelines and free growing criteria could have on timber supply and forest health in the future. Research will be used to provide guidance to forest professionals on the  effects of using 0.3m , 1m, 2m sanitation, and no sanitation on  short term, mid term, and long term tree health (from dwarf mistletoe and  elytroderma needle cast) and effects of sanitation heights on moose screening. </t>
  </si>
  <si>
    <t>Effects of Sanitation height on health and growth of lodgepole pine</t>
  </si>
  <si>
    <t>This trial replaces a previous trial that burned in 2017. The previous trial had the first measurement taken and analyzed by a statistician. A new site was chosen in the summer of 2018 and the dbh, height, and forest health of trees over the sanitation height was recorded. The sanitation treatments are 0.3m, 1m, 2m, and no treatment. There are 3 replicates per treatment. After planting in the spring of 2019 the planted and remaining residual trees will be tagged, stem mapped, measured, and assessed for forest health. This is a long term trial that will be remeasured at 5 year intervals starting in 2019.</t>
  </si>
  <si>
    <t>Assess % of dwarf mistletoe, elytroderma, and scarred trees removed during sanitation treatment in each of treatments (3 reps per treatment) and number of trees planted post sanitation. Measurements and current health  of planted and remaining residual trees. Target is silviculturists.</t>
  </si>
  <si>
    <t>presanitation health and dbh and height  data</t>
  </si>
  <si>
    <t>pre-sanitation measurements have been completed and sanitation treatments also completed in October.</t>
  </si>
  <si>
    <t>2019</t>
  </si>
  <si>
    <t>wherever lodgepole pine mistletoe occurs (most of the province as well as Alberta)</t>
  </si>
  <si>
    <t>n - see comment</t>
  </si>
  <si>
    <t>Yes, staff time investments in 2018 (roughly 180 man hours split equally  between an LSO3 and a STO13)</t>
  </si>
  <si>
    <t>FFT paid for sanitation and will fund planting costs in 2019 as part of a BCTS ITSL</t>
  </si>
  <si>
    <t>FFT</t>
  </si>
  <si>
    <t>some of this funding may support a co-op position</t>
  </si>
  <si>
    <t>Timber</t>
  </si>
  <si>
    <t>BCTS Williams Lake</t>
  </si>
  <si>
    <t>information from this trial can be used to determine the economics of different sanitation treatments and the long term economic impacts of dwarf mistletoe under different sanitation treatments.</t>
  </si>
  <si>
    <t>Ringbarking effects on long term survival of planted Fd seedlings</t>
  </si>
  <si>
    <t>Lack of effective controls for Armillaria. Look at effect of ringbarking on future survival of planted Douglas-fir. Evaluation of ringbarking as a control for Armillaria.</t>
  </si>
  <si>
    <t xml:space="preserve">As part of an on going study to determine the effectiveness of ringbarking Douglas-fir seedlings were planted in ring barked and control plots and tagged in 2018. These will need to be assessed for Armillaria mortality on an annual basis. </t>
  </si>
  <si>
    <t>2019-2020 dataset on % killed trees by Armillaria. Foresters</t>
  </si>
  <si>
    <t>comparison of Armillaria root colonization and starch content on ring-bark versus control trees</t>
  </si>
  <si>
    <t>ongoing</t>
  </si>
  <si>
    <t>Southern Interior and parts of Alberta</t>
  </si>
  <si>
    <t>c</t>
  </si>
  <si>
    <t>Yes, trees will not likely be assessed without funding</t>
  </si>
  <si>
    <t>all funding would go to help pay for a coop student</t>
  </si>
  <si>
    <t>Daniel Sklar UNBC</t>
  </si>
  <si>
    <t xml:space="preserve">Armillaria is a major cause of tree mortality and growth loss in the southern interior and there are concerns among ranchers and others about on the short and long term impact form stumping </t>
  </si>
  <si>
    <t>Initiative 2. Determine the impacts of disturbances on resource values</t>
  </si>
  <si>
    <t>Root Rot Transect Surveys in the Thompson Okanagan ICH</t>
  </si>
  <si>
    <t>Impact of root disease on TSR. Lacking data to validate existing root rot module in TIPSY. Root disease mortality rate and knowledge about the mean incidence and occurrence of Armillaria in the Thomposn Okanagan ICH and IDFmw.</t>
  </si>
  <si>
    <t>Root Rot transect Surveys in the Thompson Okanagan ICH</t>
  </si>
  <si>
    <t xml:space="preserve">Conduct root rot transect surveys and check on root rot in CMI and YSM plots. Sites with root rot will be remeasured  4 to 5 years after 1st measurement in order to determine a mortality rate for root disease. Growth impacts may also be determined at second measurement using tree cores if sufficient funds available. These numbers can then be used to determine OAFs based on root disease mortality and growth losses. Checks on CMI and YSM plots will enable these plots to be used to assess long term impacts of root disease in CMI/YSM plots. </t>
  </si>
  <si>
    <t>incidence and occurrence of root disease in the Thompson Okanagan ICH and IDFmw and ability of inventory crews to pick up root disease in CMI/YSM sampling</t>
  </si>
  <si>
    <t>1st year root rot data for 13 sites and check of root rot data in CMI/YSM plots (8 sites done in 2017 for total of 20 to date)</t>
  </si>
  <si>
    <t>20 sites have had initial assessment (12 in 2018 and 8 in 2017)</t>
  </si>
  <si>
    <t>insufficient money to do one site</t>
  </si>
  <si>
    <t>1st measurement for all sites to be completed in 2019 final meaurement to be completed in 2022)</t>
  </si>
  <si>
    <t>Thompson Okanagan. The methods of evaluating impacts from root disease in TSR in the Thompson Okanagan  could have relevance for other TSAs in the province as well.</t>
  </si>
  <si>
    <t>Increasing the sample size will improve the statistical significance of the data already collected.</t>
  </si>
  <si>
    <t>timber</t>
  </si>
  <si>
    <t>There is much uncertainty about the impacts of root disease on TSR in the Thompson Okanagan. Factors that have an impact on the annual allowable cut have important socialand economic impacts on the region and the province as a whole.</t>
  </si>
  <si>
    <t>5 year remeasurement of affects of silviculture treatments on elytoderma needle cast in a 40 year old pine stand</t>
  </si>
  <si>
    <t xml:space="preserve">Lack of information about the impacts and posible treatment effects of Elytroderma Needle Cast. To better understand the impacts of Elytroderma Needle Cast (eg. effects on growth rates and  wood quality) and try to mitigate Elytroderma impacts on growth and wood quality through sivicuture treatemments. Effect of Fd underplanting with and without spacing, pruning, and fertilization on  disease levels relative to untreated controls. </t>
  </si>
  <si>
    <t xml:space="preserve">long-term </t>
  </si>
  <si>
    <t>effect of silviculture treatments on elytoderma needle cast</t>
  </si>
  <si>
    <t xml:space="preserve">This trial was started in 2014 with help from the FFT program and regional funds. FFT paid for Fd underplanting, fertilizer and regional funds paid for spacing and pruning. Information from this trial has been used to assess the impacts of Elytroderma on growth impacts and wood quality (knot size). Underplanted Douglas-fir has reasonably good survival to date but trees were heavily impacted by 2017 drought. Underplanting with Douglas-fir may allow this stand to be returned to growing Douglas-fir in the future. Prior to harvesting this stand was a mixed Douglas-fir and pine stand that was clearcut. Once all Douglas-fir is removed it is difficult to get Douglas-fir back on the site because of frost and summer droughts. Spacing consisted of removing layer 3 and 4 trees severely impacted by Elytroderma needle cast that were taking up growing space but not contributing to future timber supply. Pruning was carried out to study the impact of Elytroderma on knot size and see if pruning of infected branches could improve future growth and wood quality. Fertilizer was also applied to determine if fertilized trees could recover more quickly from growth impacts caused by Elytroderma. Severe growth impacts due to Elytroderma are unique to the southern interior and low site index may partially explain this.  </t>
  </si>
  <si>
    <t>Initial measurements were taken before treatment effects could be seen. This 5 year remeasurement should help determine which if any of the treatments was effective in reducing the impacts of the disease and provide insites into possible mitigation treatments such as spacing and or underplanting.</t>
  </si>
  <si>
    <t>most severe impacts are in south Cariboo but wood quality impacts occur throughout the province</t>
  </si>
  <si>
    <t>Yes. Insufficent staff to do remeaurements.</t>
  </si>
  <si>
    <t>funds from this project will go to help hire a co-op student to help do the assessments</t>
  </si>
  <si>
    <t>FFT helped to set this trial up</t>
  </si>
  <si>
    <t>This established trial has had many measurements previously, requires funding to continue measurements. Elytroderma negatively affects the growth of logepole pine stands in the southern Cariboo (up to 55% growth reduction in some stands) and affects wood quality throughout the province.</t>
  </si>
  <si>
    <t>Lodgepole pine progeny trial to identify families with resistance to Elytroderma needle cast</t>
  </si>
  <si>
    <t>No current treatment for Elytroderma needle cast. Research is needed to identify families with resistance and to determine if origin of family is related to resistance (elevation or BEC zone). Information about relative resistance of families to elytroderma needle cast that could be used in a future breeding program.</t>
  </si>
  <si>
    <t>2035</t>
  </si>
  <si>
    <t>Trees are annually assessed for Elytroderma needle cast. There are two sites 5,000 trees each from 99 families. Weather data is also collected each year to assess whether infection is related to weather conditions.</t>
  </si>
  <si>
    <t>plot and weather station maintenance and assessment of trees for growth and forest health</t>
  </si>
  <si>
    <t>all deliverables completed</t>
  </si>
  <si>
    <t>this will be year 4 of a long term trial with significant previous investment of time and money</t>
  </si>
  <si>
    <t>funding will contribute to hiring of a summer student to help carry out assessments</t>
  </si>
  <si>
    <t>Elytroderma has significant growth impacts in the southern interior and affects wood quality throughout the province.</t>
  </si>
  <si>
    <t>Disturbance (2b)</t>
  </si>
  <si>
    <t>Long Term Soil Productivity Study EP 1148</t>
  </si>
  <si>
    <t xml:space="preserve">Harvesting practices have resulted in declines in forest productivity, ecosystem health and resilience through losses of organic matter and decreases in soil porosity.  The reduction of severe soil disturbance and compaction during forest management activities is a key mechanism to achieve long term sustainability in forest ecosystems.  The 20 year results of this study will support soil conservation guidelines under FRPA by providing research published in scientific journals and extension materials which quantify changes in site conditions and tree growth after soil disturbance. </t>
  </si>
  <si>
    <t>2095</t>
  </si>
  <si>
    <t>Long Term Soil Productivity Study (EP1148)</t>
  </si>
  <si>
    <t>Mineral soil, forest floor, foliar samples for year 20 replicates collected in summer 2018.  Forest floor chemical analysis samples require funding to complete suite of year 20 sampling and enable analysis.</t>
  </si>
  <si>
    <t>Chemical analysis of 54 forest floor samples from year 20.  Data organization to enable Year 20 statistial analysis of LTSP location in BWBS.</t>
  </si>
  <si>
    <t>Soil and foliar samples collected, and prepared for laboratory analysis.</t>
  </si>
  <si>
    <t>Yes, 20 year soil and foliar samples collected and processed.</t>
  </si>
  <si>
    <t xml:space="preserve">Richard Kabzems </t>
  </si>
  <si>
    <t>Dawson Creek</t>
  </si>
  <si>
    <t>Northeast Region</t>
  </si>
  <si>
    <t>Northeast</t>
  </si>
  <si>
    <t xml:space="preserve">Yes. 20 year old experimental site which is part of an international research effort. Publications in refereed journals and extension activities provide scientific support for the soils value of FRPA.  </t>
  </si>
  <si>
    <t>0 (from Ecosystem I/O)</t>
  </si>
  <si>
    <t>Lorne Bedford, Forest Practices</t>
  </si>
  <si>
    <t>Determine the  impacts of disturbances on resource values</t>
  </si>
  <si>
    <t>Remote sensing of environmental change in the North Area</t>
  </si>
  <si>
    <t>Observing and quantifying environmental change, whether natural or human caused, across the North Area is very costly and time consuming. Forest health (e.g. diseases and infections), climate change (e.g. air temperature rise and drought),  wildfire (e.g. fire management and severity mapping), geohazards (e.g. landslides and floods) and operational activities (e.g. timber supply and harvest monitoring) can all be observed and quantified from multiple satellite platforms. Research is needed to integrate these data sources into FLNRORD research and operations.</t>
  </si>
  <si>
    <t>Same as Project Description</t>
  </si>
  <si>
    <t>1. 2019/20 Paper submission anticipated (80% complete): Detection of linear disturbances in northeastern British Columbia and their recovery by combining high and moderate resolution satellite images  
2. 2019/20 Paper submission anticipated (80% complete): TimelapseBC: Rapid computation of Landsat Archive and Sentinel-2 statistical image mosaics in mountainous environments using Google Earth Engine</t>
  </si>
  <si>
    <t xml:space="preserve">Phase 1 - develop a historic forest change detection algorithm of the North Area from 1972-2015 and field validate; Phase 2 - develop a near real-time forest change detection algorithm of the North Area and field validate; Phase 3 - develop an online tool of change detection that integrates both the historic and real-time models for general usage and field validate; Phase 4 - implement the online tool. </t>
  </si>
  <si>
    <t>1. 2018 Paper published: "A Review of Free Optical Satellite Imagery for Watershed-Scale Landscape
Analysis" doi.org/10.22230/jwsm.2018v2n2a18  
2. Two satellite remote sensing workshops taught in 18/19 in Prince George (&gt;30 participants per)</t>
  </si>
  <si>
    <t xml:space="preserve">Development of online tool "TimelapseBC" (phase 3 and 4) will not be complete this year. I am confident that the tool will be available in 19/20. </t>
  </si>
  <si>
    <t xml:space="preserve">Bevington, A. </t>
  </si>
  <si>
    <t>North</t>
  </si>
  <si>
    <t>Omineca</t>
  </si>
  <si>
    <t>North Area</t>
  </si>
  <si>
    <t>Yes</t>
  </si>
  <si>
    <t>Caribou Recovery</t>
  </si>
  <si>
    <t>Ecosystem Stewardship, 
Species and Habitat,  
Water,  
Timber Supply</t>
  </si>
  <si>
    <t xml:space="preserve">Marten Geertsema, Vanessa Foord, others (FLNRO); GIS teams (FLNRO); Ian Housman (US Forest Service); Roger Wheate, Joe Shea, Mike Gillingham, Matt Muma, Brian Menounos and  (UNBC); Dan Shugar (Univ. Tacoma); Shelley Marshall, Garth Mowatt (FLNRO Wildlife); Mike Wulder (CFS); Richard Reich (CNC);  
Mike Sawada (University of Ottawa); Bronwyn Benkert (Yukon Research Centre); FLNRO Wildfire Management (Jen Naylor); and others. </t>
  </si>
  <si>
    <t>Determine the impacts of disturbances on resource values</t>
  </si>
  <si>
    <t>Pathology impact assessments</t>
  </si>
  <si>
    <t xml:space="preserve">Improve estimates of disease on young stand growth and yield to be used by the Chief Forester for AAC determinations, Directors of FAIB, RPB and operational foresters in Central BC.  This is a FLNR priority for improving Mid-Term Timber Supply estimates. Forest health impacts will be more accurately addressed in growth and yield models which will ultimately be used to estimate the impact on stand yields for TSR. </t>
  </si>
  <si>
    <t>1) Hard pine stem rust data analysis and report from EP 671 -  Dog Creek espacement trial</t>
  </si>
  <si>
    <t>Data preparation, interpretation and analysis to summarize influence of espacement on rust incidence at Dog Creek trial. Results will be compiled into a formal report with objective of publication with government affiliation.</t>
  </si>
  <si>
    <t>2) Follow up with 2018/19 Deliverable #2 - find linkages with the GRIM and CRIME modules is possible.</t>
  </si>
  <si>
    <t>Follow with FAIB and GRIM/CRIME modellers to determine what the next steps are related to this project.</t>
  </si>
  <si>
    <t>Deliverable #1 - On track for successful completion. Completion of Phase 3 (final phase) due date March 2019; all analyses revised and completed. Draft #2 of publication in review with goal of completing Draft #3 by end of November. Goal to submit to journal early in 2019. Full 2018/19 amount was allocated and required for Phase 3.</t>
  </si>
  <si>
    <t>Deliverable #2 - during the process of defining the scope of this data analysis and publication it became obvious that Derek Sattler was already using a portion of this dataset for these purposes. This specific analysis will not be incorporated into GRIM or CRIME; however, this analysis and publication provides important information regarding stand development over a 38 year period.</t>
  </si>
  <si>
    <t>March, 2020</t>
  </si>
  <si>
    <t>Yurkewich J.</t>
  </si>
  <si>
    <t>Omineca Region/ north of Fort Fraser</t>
  </si>
  <si>
    <t>yes, the data has been gathered for several years and investment will be lost if funding for project completion is not received.</t>
  </si>
  <si>
    <t>20,000                                 (only $19,360 received due to adjustment)</t>
  </si>
  <si>
    <t>No further funding required.</t>
  </si>
  <si>
    <t>N/A</t>
  </si>
  <si>
    <t>Timber Supply, Ecosystem Stewardship</t>
  </si>
  <si>
    <t>Richard Reich (CNC); Amanda Nemec (private contractor).</t>
  </si>
  <si>
    <t xml:space="preserve">Anticipated completion of Phase 3 March 2019. </t>
  </si>
  <si>
    <t>2025</t>
  </si>
  <si>
    <t>2) Continued assessment of existing, long term Hard pine stem rust trials: a) Comandra screening trials (Thompson, Endako and Holy Cross); b1) Pine progeny trial (Crystal Lake and Mackenzie); and b2) Effects of physiological age of pine on infection rate of rusts (Crystal Lake, Mackenzie and Boulder Creek).</t>
  </si>
  <si>
    <t>Detailed stand level data is required to develop a hard pine stem rust module for TASS.  Very few long-term PSPs that have recorded rust damage and tree responses are availalble and thus are extremely valuable sources of information.                                                                                                                                                                                                                                There are mulitple activities related to continued data collection including : a) data collection from all sites to support TASS modules (GRIM and CRIME) and public/government/stakeholder investments in high incidence rust areas through continued assessment of Hard pine stem rust trials; b) annual reassessment recording disease development, health status and cause of mortality; and c) dedication to data collection to follow stand development through to target of 15 years (maximum target of 20 years); d) data analysis and report preparation for the Comandra screening trial after year 15; e) stem gall assessment at the Comandra screening trial to improve data quality for input into GRIM.</t>
  </si>
  <si>
    <t xml:space="preserve">                                                                                                                                                                                                                                                                                                                                                                                                                                                                      Deliverables for 2019/2020 activities: 1) annual assessment of rust trial; 2) stem gall assessment - March, 2020; 3) Tree heights - March 2020.</t>
  </si>
  <si>
    <t xml:space="preserve">2018/19 Deliverable a) this data was shared with Derek Sattler (at the time with FAIB) to include in his GRIM and CRIME modules;      </t>
  </si>
  <si>
    <t>2018/19 Deliverable a) this data was shared with Derek Sattler (at the time with FAIB) to include in his GRIM and CRIME modules;      Deliverable b) 2018 data collection completed. This was supported by Rebecca Bowler via an auxilliary position that was partly funded by this project;     Deliverable c,d) This is ongoing. These goals will be achieved upon completion of the 15th annual assessment.</t>
  </si>
  <si>
    <t xml:space="preserve">Deliverable: Stem gall assessment was not completed in the 2018 field season primarily due to fires. Set the new target for March 2020.             In addition, 2018 tree heights were not collected due to funding pressures (including increased cost for experienced Auxilliary and that I gave $5K back to the funding pot to cover a missed project) and the fire season. This goal will be put forward to March 2020.  </t>
  </si>
  <si>
    <t>March, 2025                                                          Activities to come: 1) Comandra screening trial 15 year target - March, 2020; 2) tree height remeasurements and Free growing survey - March 2021; 23) Comandra screening trial publication - March, 2025</t>
  </si>
  <si>
    <t>Nadina District/Stewart Nechako District (Fort Fraser)</t>
  </si>
  <si>
    <t>yes, data has been gathered for several years and investment will be lost if funding is not received</t>
  </si>
  <si>
    <t>30,000 (only $29, 040 (-$5,000 which was returned to buffer adjustment) was received due to adjustment)</t>
  </si>
  <si>
    <r>
      <rPr>
        <sz val="11"/>
        <color theme="1"/>
        <rFont val="Calibri"/>
        <family val="2"/>
        <scheme val="minor"/>
      </rPr>
      <t>Collaborators:</t>
    </r>
    <r>
      <rPr>
        <sz val="11"/>
        <color indexed="8"/>
        <rFont val="Calibri"/>
        <family val="2"/>
        <scheme val="minor"/>
      </rPr>
      <t xml:space="preserve"> FAIB ; Richard Reich (CNC)</t>
    </r>
  </si>
  <si>
    <t xml:space="preserve">For 2019/20: $35000 (10,000 for contract for tree heights); ($25,000 to hire an auxilliary or student or contractor)                    --------------               The complete dataset (15 years) from the Comandra screening trial will be valuable to inform TSR and will provide insight into the management options that make a difference to programs such as FFT in the long term. The publication of this information will provide a baseline for rust management in British Columbia due to the robust design of the project.         </t>
  </si>
  <si>
    <t>2007 - weather stations installed in 2007</t>
  </si>
  <si>
    <t>3) Assessing influence of microclimate and topography on rust incidence and implications of climate change.  - Comandra screening trial (Thompson, Endako and Holy Cross)</t>
  </si>
  <si>
    <t xml:space="preserve">Data preparation and analysis of 10 year correlation between data from weather stations and rust incidence for the Comandra screening trial (Thompson, Endako and Holy Cross). This work complements the work being conducted by Vanessa Foord (Ecosystem stewardship IO - Activity: Climate change indicators in northern BC to pine foliar diseases/rusts and in high elevation areas.) but cannot replace it as this activity does not include maintanence of sites or equipment. This activity will provide information for forest health decisions, BEC climate change adaptation, and improvements to climate modelling. </t>
  </si>
  <si>
    <t xml:space="preserve">2019/2020 deliverable: publication in an appropriate format/journal (TBD; potentially a technical report) - March 2020. The publication of this 10 year summary will help to inform risk hazard and the direction of further analysis designed to help inform FAIB regarding the influence of a changing climate on timber supply.  This work also has the potential to provide guidance for future AAC determinations and timber supply reviews. Within the Omineca this work has links to the Omineca Climate Action Plan and the Climate Change Strategy.          </t>
  </si>
  <si>
    <t xml:space="preserve"> 2018/19 deliverable: initial draft of 10-year summary report - March 2019.  </t>
  </si>
  <si>
    <t>All rust data has been cleaned and reformatted for data analysis. Preliminary rust summaries are in process ( January, 2019).  Weather station data has been compiled and all backdating has been completed. Weather station data is in process of being summarized . Initial 10-year summary report target date - March 2019.</t>
  </si>
  <si>
    <t xml:space="preserve">1) Trends between weather station data and rust incidence have not been linked with GRIM and CRIME because they are not finished. Connection with GRIM and CRIME is more directly related to the comandra screening trial as a whole.                  </t>
  </si>
  <si>
    <t>March, 2025                                                          Activities to come: Relative humidity probe data is yet to be compiled and analyzed. The initial 10-year summary will inform whether or not this task will be completed based on the initial results.</t>
  </si>
  <si>
    <t>Yurkewich J./Foord V.</t>
  </si>
  <si>
    <t>Omineca and Northeast regions / Skeena region</t>
  </si>
  <si>
    <t>yes, data has been gathered for several years and the value-added benefit of interdisciplinary work may be lost if funding is not approved</t>
  </si>
  <si>
    <t>$20,000 (only $19, 360 was received due to adjustment)</t>
  </si>
  <si>
    <t>Water, Timber Supply, Ecosystem Stewardship</t>
  </si>
  <si>
    <t>Vanessa Foord, Richard Reich (CNC)</t>
  </si>
  <si>
    <t>Funding will be used to hire or extend Auxilliary position to continue with the data preparation and initial draft of publication</t>
  </si>
  <si>
    <t>Landslide detection and mitigation by combining spaceborne Synthetic Aperture Radar (SAR) and optical data</t>
  </si>
  <si>
    <t xml:space="preserve">Slow deformation of slopes, precursory to landslides, is very difficult to assess over a large area. Synthetic Aperture Radar (SAR) data has the capacity to detect the subtle motion of slopes with decimeter accuracy. This research would be very valuable for infrastructure and geohazard concerns in mountainous areas. Enhance in-house FLNRO capabilities to detect subtle (decimeter) slope deformation at the watershed scale using multiple SAR datasets. </t>
  </si>
  <si>
    <t xml:space="preserve">Landslide mitigation using spaceborne Synthetic Aperture Radar (SAR) </t>
  </si>
  <si>
    <t xml:space="preserve">1. 2019/20 Paper submission anticipated  (80% complete): Near realtime mapping of wildfire progression and slope instability in the central interior of British Columbia from Sentinel-1 Synthetic Aperture Radar  
2. 2019/20 Paper submission anticipated (40% complete): Semi-automated landslide detection using second derivative spectral indices, northwestern British Columbia  
</t>
  </si>
  <si>
    <t>Capacity development and proof of concept studies will be done to demonstrate the applicability of these technologies to known regions of concern. Once demonstrated, then we will develop similar algorithms to analyse slope stability over large areas. We hope to identify slopes of concern, not predict landslides. Project deliverables and target audience include (but not limited to): Case studies in problematic areas (Research geomorphology / Pipelines / Road engineering / Alpine or subalpine infrastructure / Oil and gas activities); and upscaling of these hazard maps to infrastructure corridors (Research geomorphology / Climatology / Managers / Engineers, etc.)</t>
  </si>
  <si>
    <t>1. Capacity development on track, now have the software, data and workflow necessary for this project 
2. Collaborative field work and case study workflows are on track</t>
  </si>
  <si>
    <t>Ecosystem Stewardship, 
Species and Habitat,
Water</t>
  </si>
  <si>
    <t xml:space="preserve">Marten Geertsema (FLNRO Research); Brian Menounos (UNBC); Bernard Rabus (SFU); Stephan Gruber (Carleton University); Marco van der Kooij (MDA Corporation); Andreas Kaab (University of Oslo); Marc-Andre Brideau (SFU); Kevin Torpy (Pretivm Resources - Brucejack Mine) </t>
  </si>
  <si>
    <t>Extension:</t>
  </si>
  <si>
    <t>Landslide ecology and restoration</t>
  </si>
  <si>
    <t>Landslides alter site, soil, and vegetation conditions - resetting the ecological clock.  Impacts of landslides can have both negative and positive ecological impacts.  Our studies of landlide ecology quantifies these changes and provides an analogue  for ecological restoration and reclamation of severly disturbed sites.</t>
  </si>
  <si>
    <t>Landslide succession and implications for restoration</t>
  </si>
  <si>
    <t>Analyze site, soil and habitat diversity within historic landslides to identify key factors which can be applied in ecosystem restoration and site reclamation.</t>
  </si>
  <si>
    <t>statistical work, additional field work, presentations, draft manuscripts</t>
  </si>
  <si>
    <t>field data collection, statistical analyses, conference presentations</t>
  </si>
  <si>
    <t>all complete including conference presentations in Washington State and Harbin, China</t>
  </si>
  <si>
    <t>Geertsema/Kabzems</t>
  </si>
  <si>
    <t>all</t>
  </si>
  <si>
    <t>end results not delivered if not funded</t>
  </si>
  <si>
    <t>water</t>
  </si>
  <si>
    <t>Burton / Kress UNBC</t>
  </si>
  <si>
    <t>Landslide tsunami</t>
  </si>
  <si>
    <t>One of the most far reaching secondary effects of landslides entering water bodies are landslide displacement waves (tsunamis).  Numerous BC lakes and inlets with shoreline communities may be at risk.  In 2007 a 38 m wave devastated Chehalis Lake, and in 2015 a 185 m wave ran through Taan Fjord, Alaska, some 15 km from the BC border.  The evidence of past events can help predict the likelihood of future events - unfortunately terrestrial evidence is often poorly preserved, and the best archives are under water.  This project will use underwater geophysics to map and characterize past landslides that may have triggered tsunamis.</t>
  </si>
  <si>
    <t>tsunami hazard from landslides</t>
  </si>
  <si>
    <t>Teaming up with research partners we will use a Ministry boat and SFU's multibeam and NRCAN's sonar to map and characterize subaqueous landslide deposits.  We will examine nearshore terrestrial sedimentary tsunami deposits to catalogue past events.  We will model tsunami propagation using Clifornia software.</t>
  </si>
  <si>
    <t>multibeam bathymetry, subbottom profiling, wetland sedimentology, lidar analyses</t>
  </si>
  <si>
    <t>multibeam bathymetry, subbottom profiling, wetland sedimentology</t>
  </si>
  <si>
    <t>all completed</t>
  </si>
  <si>
    <t>Geertsema</t>
  </si>
  <si>
    <t>Koppes UBC, Clague and Roberts SFU, Kwoll UVIC, Lynette UCDavis, Higman Alaska, Tom Millard (Coast)</t>
  </si>
  <si>
    <t xml:space="preserve">Disturbance Factors </t>
  </si>
  <si>
    <t>Entomological disturbances</t>
  </si>
  <si>
    <t>Spruce beetle outbreaks are predicted to increase in frequency and severity with the changing climate in BC. Spruce beetles have adpated to cold climates by generally employing a two-year life cycle, but earlier and warmer springs and mild winters can cause the beetles to complete their life cycle within only one year - doubling the popluation growth each year. This project is designed to understand the prevalance of one and two-year life cycles, and to identify the mechanisms that underpin the switch to a one-year life cycle in order to better predict the impact of climate change on spruce beetl outbreak severity.</t>
  </si>
  <si>
    <t>Temperature Regulation of Spruce Beetle’s Life Cycle and its Potential Role in Outbreaks</t>
  </si>
  <si>
    <t>Two approaches will be used to address the objectives: (1) we will rear insects under different temperature regimes in controlled conditions in the laboratory in order to understand the conditions needed for a one versus two-year life cycle; and (2) we will analyze association between temperature and the occurrence of spruce beetle outbreaks in the past as well as the potential future impact of climate change. Three beetle populations will be included in the study: north-central British Columbia (Prince George/Mackenzie area), southern British Columbia (Princeton or Kootenays) and north-central Alberta (Whitecourt or Rocky Mountain House).</t>
  </si>
  <si>
    <t xml:space="preserve">In 2018/2019 two major controlled-rearing experiments were conducted to determine: (1) the temperature threshold triggering a shift from a two-year to a one-year life cycle, thereby increasing the outbreak potential of spruce beetle; and (2) the larval instar(s) sensitive to the temperature trigger. </t>
  </si>
  <si>
    <t>The workplan for 2019/2020 includes:  1) finish processing the samples from the two rearing experiments conducted in 2018/2019 (i.e., classifying larvae to instar); 2) conduct the final data analysis on the two completed rearing experiments;  3) complete an on-going additional experiment testing the fitness of one-year versus two-year life cycle spruce beetles; and 4) write up results of all three experiments for publication.</t>
  </si>
  <si>
    <t>on track</t>
  </si>
  <si>
    <t>n/a</t>
  </si>
  <si>
    <t>Robert J. and Bleiker K.</t>
  </si>
  <si>
    <t>Omineca and the Northeast</t>
  </si>
  <si>
    <t>Yes, if the third year of this project does not go ahead, then it will be difficult to fulfill the project objectives. In addition, the graduate student would have difficultly completing her thesis.</t>
  </si>
  <si>
    <t>We have received funding from SERG-I in the past.</t>
  </si>
  <si>
    <t>SERG-I</t>
  </si>
  <si>
    <t>Y (UNBC graduate student on the project)</t>
  </si>
  <si>
    <t>Kathy Bleiker (NRCan), Dezene Huber (UNBC)</t>
  </si>
  <si>
    <t>Inform management practices to reduce the risk of significant predicted disturbances</t>
  </si>
  <si>
    <t>Risk Reduction Practices</t>
  </si>
  <si>
    <t>Develop and enhance management procedures for wildfire hazard reduction, and improve protocols for dealing with post-fire environments and subsequent disturbances (e.g., bark beetle infestation, landslides).</t>
  </si>
  <si>
    <t xml:space="preserve">Improving post-wildfire hazard predictions in the Rocky and Caribou mountains. </t>
  </si>
  <si>
    <t xml:space="preserve">This study's aim is to improve the predictive accuracy of post-wildfire hazard analyses by improving the understanding of the mechanisms and conditions for post-wildfire events.  The study will use InSAR data, multi-temporal remote sensing data, and field data.  InSAR will be assessed for its applicability for post-wildfire hazard occurrence and timing.  </t>
  </si>
  <si>
    <t>Acquisition of data and preliminary data processing. Target audience: BCWS, EMBC, MoTI, Regional Districts, Utility Companies, Railways</t>
  </si>
  <si>
    <t>Miller B and Crookshanks S</t>
  </si>
  <si>
    <t>North and Southern Interior</t>
  </si>
  <si>
    <t>Omineca and Kootenay Boundary</t>
  </si>
  <si>
    <t xml:space="preserve">Rocky Mountain Trench </t>
  </si>
  <si>
    <t>The GSC will be providing InSAR data and will be conducting the InSAR analysis</t>
  </si>
  <si>
    <t xml:space="preserve">Yes - Water.  Note the Water study has different objectives, a much larger scope (with several spin-off studies), uses different methodology,  and is in a different biogeoclimatic zone. </t>
  </si>
  <si>
    <t>Hardy Griesbauer, FLNRO, Andree Blais-Stevens, GSC, Jun Yin FLNRORD</t>
  </si>
  <si>
    <t>Lethal trap trees for spruce beetle using RNA interference</t>
  </si>
  <si>
    <t>Lethal trap trees (felled trap trees innoculated with insecticide) are no longer used as a population  control tool for spruce beetles because of concerns over the 'side effects' of the insecticdes used in the past. New nontoxic, targeted, inexpensive, and effective genetic technologies are currently being developed (RNA interference [RNAi]) that could be used in place of generalized insecticides in trap trees. This study would test the effectives of RNAi for use in lethal traps trees for bark beetles.</t>
  </si>
  <si>
    <t>RNAi as a non-toxic, inexpensive and effective agent in lethal trap trees for spruce beetle?</t>
  </si>
  <si>
    <t>In year one, RNAi probes specific to spruce beetle (Dendroctonus sp.) would be developed and tested for lethal or sublethal (reduction in egg viability) effects. If the probes are developed and effective via ingestion, tests will be conducted to esimate stability in felled trees and effectivenes against beetles within trap trees.</t>
  </si>
  <si>
    <t>1) RNAi probe (s) designed usign spruce beetle genome and in silico gene resources 2)RNAi probe laboratory tested with live beetles 3) RNAi stability within felled trees tested 4) effect of probe-innoculated trap tree on survival and reproduction of spruce beetles. If successful, the ability to once again have the use of non-toxic lethal trap trees would be of interest to many int he forest industry. Currently, conventional trap trees must be removed (this is expensive), and if trap trees are left behind, then can exacerbate a beetle infestation instead of mitigating it.</t>
  </si>
  <si>
    <t>n/a - new project</t>
  </si>
  <si>
    <t>1) probe design and testing</t>
  </si>
  <si>
    <t>Jeanne Robert</t>
  </si>
  <si>
    <t>Omineca and Northeast</t>
  </si>
  <si>
    <t>no - new project</t>
  </si>
  <si>
    <t>1 (UNBC prospective grad student has been identified)</t>
  </si>
  <si>
    <t>Brent Murry (UNBC), Dezene Huber (UNBC)</t>
  </si>
  <si>
    <t>Armillaria Root Disease Control</t>
  </si>
  <si>
    <t xml:space="preserve">Armillaria is the leading forest health impact of conifers in S. BC. Investigate the biological effectiveness of treatment options for reducing Armillaria root disease in young tree plantations.  Treatments include plant-spacing, stump removal, and biological controls.  </t>
  </si>
  <si>
    <t>2078</t>
  </si>
  <si>
    <t>Assess treatment options and estimate cost-effectiveness.  Multiple long-term research trials including EP1188, SX96803, and SX95102.</t>
  </si>
  <si>
    <t>2018:  Three research trials were re-measured: Wetask (SX95102), Knappen (SX96803), and Nine Mile (EP1188).  2019: An additional set of trials (up to 6) are due for measuring.</t>
  </si>
  <si>
    <t>Assessment of root disease treatments on survivorship, growth, volume, and root disease incidence.  This information will help determine best practices for timber management.  Results  also contribute to Timber Supply Analysis.</t>
  </si>
  <si>
    <t>All Completed Nov 19, 2018 (three research trials).</t>
  </si>
  <si>
    <t>Murray, M.</t>
  </si>
  <si>
    <t>Kootenay-Boundary</t>
  </si>
  <si>
    <t>Southern BC</t>
  </si>
  <si>
    <t>Yes, this research depends on repeated measurements during the development of plantations from immediate post-harvest through to harvest age.</t>
  </si>
  <si>
    <t>Timber, BioEconomy, Ecosystem Stewardship</t>
  </si>
  <si>
    <t>Canadian Forest Service</t>
  </si>
  <si>
    <t>Timber Supply</t>
  </si>
  <si>
    <t>Long-term Soil Productivity for Kootenay Forest Types</t>
  </si>
  <si>
    <t>The Kootenay LTSP Study is a component of an international network of standardized trials to measure forest and soil productivity.</t>
  </si>
  <si>
    <t>Long-term soil productivity: EP1148</t>
  </si>
  <si>
    <t>2018: The 15yr re-measurement of tree health, height, dbh, forest health agents and foliar nutrient content were performed at the McPhee trial.  2019: The Mud Crk trial is due for its 20yr measurement.</t>
  </si>
  <si>
    <t>Assessment of organic matter and soil treatment effects on survivorship, growth, volume, and forest health.  This information will help determine best practices for timber management.  Results  also contribute to Timber Supply Analysis.</t>
  </si>
  <si>
    <t>All Completed Nov 22, 2018</t>
  </si>
  <si>
    <t>The research design builds upon measurements taken every 5 years.  We are now at the 20th year.</t>
  </si>
  <si>
    <t>Timber Supply, Ecosystem Stewarship</t>
  </si>
  <si>
    <t>US Forest Service</t>
  </si>
  <si>
    <t>Improving fire hazard mitigation through simulation of fire behaviour under future climate scenarios in BC</t>
  </si>
  <si>
    <t>The 2017 and 2018 fire seasons demonstrated that significant fire hazards exist on the land base that pose high risks to interior communities and wildland firefighters under extreme weather conditions. Fire suppression activities become dangerous and considerably less effective under extreme fire behaviour, which is anticipated to worsen with climate change. This research will: 1) integrate fire simulations with present-day fuels layers and future climate scenarios to spatially target fire behaviour risks that can be mitigated throughout the interior BC, and 2) model relationships between fire behaviour outcomes and environmental variables.</t>
  </si>
  <si>
    <t>Predicting climate change impacts to fire behavior from fire simulations across interior BC</t>
  </si>
  <si>
    <t xml:space="preserve">Conducting fire simulations using spatial and temporal data including fire locations, topography, fire zones, fuels, fire weather records, climate normals, and climate projections. </t>
  </si>
  <si>
    <t>Deliverables for 2019/20: 
• Burn-P3 model ouputs (based on the Prometheus fire-growth model) of fire behaviour with baseline and multiple projections of fire-weather conditions
• Spatial summaries of fire behaviour metrics over a grid in interior BC that indicate difficulty or ease of suppression (rate of spread, intensity) and models of fuel consumption, fire severity, and fire occurrence by fuel types and other environmental variables
• Target audience: BC Wildfire Service</t>
  </si>
  <si>
    <t>NA - new project</t>
  </si>
  <si>
    <t>August 31, 2019.</t>
  </si>
  <si>
    <t>Pickell P</t>
  </si>
  <si>
    <t>Southern interior</t>
  </si>
  <si>
    <t>Yes - One UBC graduate student will be supported by project funds</t>
  </si>
  <si>
    <t>Lori Daniels (UBC)</t>
  </si>
  <si>
    <t>eco dist</t>
  </si>
  <si>
    <t>Maintain water quality and quantity</t>
  </si>
  <si>
    <t>Landslide impacts on streams</t>
  </si>
  <si>
    <t>Chronic landsliding in the Peace River area  imparts high sediment loads to streams, potentially stream habitats</t>
  </si>
  <si>
    <t>Landslide generated sediment distribution in streams</t>
  </si>
  <si>
    <t>Teaming up with the University of Victoria, we will map and characterize landslide contribution to, and the remobilization of sediment in streams in the Peace River area over a 10 year period.</t>
  </si>
  <si>
    <t>landslide field data, draft manuscript of first report</t>
  </si>
  <si>
    <t>drone analyses, satellite image analyses, stream data collection</t>
  </si>
  <si>
    <t>Kwoll UVIC, Ward SFU</t>
  </si>
  <si>
    <t>Total</t>
  </si>
  <si>
    <t>Totals</t>
  </si>
  <si>
    <t>New Projects</t>
  </si>
  <si>
    <t>2018/19</t>
  </si>
  <si>
    <t>2019/20</t>
  </si>
  <si>
    <t>Total funds available</t>
  </si>
  <si>
    <t>Available for new projects</t>
  </si>
  <si>
    <t>Unfunded New Projects</t>
  </si>
  <si>
    <t>unfunded new projects</t>
  </si>
  <si>
    <t>Continuing with Increase (A)</t>
  </si>
  <si>
    <t>Continuing without increase (B)</t>
  </si>
  <si>
    <t>A at 2018/19 level and B at 2019/20</t>
  </si>
  <si>
    <t>A and B at 2019/20 level</t>
  </si>
  <si>
    <t>Diff.</t>
  </si>
  <si>
    <t>DRAFT GUIDE FOR RESEARCH ACTIVITY SELECTION  - Max Points = 100</t>
  </si>
  <si>
    <t>Ranking Guide</t>
  </si>
  <si>
    <t>Points Allocation</t>
  </si>
  <si>
    <t>Description</t>
  </si>
  <si>
    <t>Relevance</t>
  </si>
  <si>
    <t>The information generated is directed by provincial policy or provides information that is essential for critical regional decisions (e.g. regional workplan).</t>
  </si>
  <si>
    <t xml:space="preserve">The information generated is useful for local or program decisions. </t>
  </si>
  <si>
    <t>Filling this need is not critical.</t>
  </si>
  <si>
    <t>Advance over previous or ongoing similar studies or extension activities?</t>
  </si>
  <si>
    <t>max 5</t>
  </si>
  <si>
    <t>This project advances on prior knowledge. Rank on a scale of 0 to 5 points with 5 being new work that will provide exceptional advance over prior knowledge and/or extension.</t>
  </si>
  <si>
    <t>Reducing uncertainty in Resource Management decisions.</t>
  </si>
  <si>
    <t>Consider the projects linkages, networks, partnerships and/or collaborators in relation to the scope and nature of the project. Rank on a scale of 0 to 5 points with 5 being the project will definitely eliminate uncertainty in resource management decisions.</t>
  </si>
  <si>
    <t xml:space="preserve">Usefulness in the near term. </t>
  </si>
  <si>
    <t>This project will be relevant to on the ground delivery in the near (1-3 years) future. rank on a scale of 0 to 5 points with 5 being extremely useful.</t>
  </si>
  <si>
    <t>Accountability</t>
  </si>
  <si>
    <t>Over the past three years, have the main investigator(s) delivered on previously funded projects?</t>
  </si>
  <si>
    <t>Deliverables</t>
  </si>
  <si>
    <t>Does the proposed work provide a list of realistic and valueble deliveribles?</t>
  </si>
  <si>
    <t>Rank on a scale of 0 to 5 points with 5 being the project has realistic and valueable deliverables.</t>
  </si>
  <si>
    <t>Geographical scope</t>
  </si>
  <si>
    <t>Provides significant benefits in all three areas: International, National and Provincial.</t>
  </si>
  <si>
    <t>Provides benefits in two of the following areas: National, and Provincial.</t>
  </si>
  <si>
    <t>Provides benefits in one of the following areas: Provincial and Regional.</t>
  </si>
  <si>
    <t>No significant benefits.</t>
  </si>
  <si>
    <t>Quality and Readiness of Opportunity</t>
  </si>
  <si>
    <t>Draft work plan in place or the plan does not require by a statistician.</t>
  </si>
  <si>
    <t>No work plan has been approved.</t>
  </si>
  <si>
    <t>Impact</t>
  </si>
  <si>
    <t>This project is likely to develop significant, leading edge knowledge, skill, or tools needed by policy makers and end-users/resource practitioners.</t>
  </si>
  <si>
    <t>This project will develop some additional knowledge skills or tools needed by policy makers and end-users/resource practitioners.</t>
  </si>
  <si>
    <t>This project will develop little, or no additional knowledge skills or tools needed by policy makers and end-users/resource practitioners.</t>
  </si>
  <si>
    <t>Supports sustainability of Region and BC's Resource sector.</t>
  </si>
  <si>
    <t>will likely produce an enduring, positive impact within 5 years and will lead to improved resource management planning.</t>
  </si>
  <si>
    <t>will likely produce a significant impact within 10 years, or some positive impact in the future.</t>
  </si>
  <si>
    <t>not likely to have an impact.</t>
  </si>
  <si>
    <t>Risk/Opportunity</t>
  </si>
  <si>
    <t>Poses significant risk to environmental values.</t>
  </si>
  <si>
    <t>Poses moderate risk to environmental values.</t>
  </si>
  <si>
    <t>Poses low risk to environmental values.</t>
  </si>
  <si>
    <t>No risk to environmental values.</t>
  </si>
  <si>
    <t>Poses significant risk to cultural values.</t>
  </si>
  <si>
    <t>Poses moderate risk to cultural values.</t>
  </si>
  <si>
    <t>Poses significant risk to economic values.</t>
  </si>
  <si>
    <t>Poses moderate risk to economic values.</t>
  </si>
  <si>
    <t>Poses low risk to economic values.</t>
  </si>
  <si>
    <t>No risk to economic values.</t>
  </si>
  <si>
    <t>Poses significant risk to safety.</t>
  </si>
  <si>
    <t>Poses moderate risk to safety.</t>
  </si>
  <si>
    <t>Poses low risk to safety.</t>
  </si>
  <si>
    <t>No risk to safety.</t>
  </si>
  <si>
    <t>External Funding</t>
  </si>
  <si>
    <t>Significant external investment in this project.</t>
  </si>
  <si>
    <t>No significant investment.</t>
  </si>
  <si>
    <t xml:space="preserve">For Multiyear Projects </t>
  </si>
  <si>
    <t>Was an update on previous year progress provided?</t>
  </si>
  <si>
    <t xml:space="preserve"> Minus 10</t>
  </si>
  <si>
    <t>The lead investigator delivered on previous year commitments</t>
  </si>
  <si>
    <t xml:space="preserve">TOTAL Number of points = </t>
  </si>
  <si>
    <r>
      <t>Please provide rationale of project selection outcome:</t>
    </r>
    <r>
      <rPr>
        <sz val="12"/>
        <rFont val="Calibri"/>
        <family val="2"/>
        <scheme val="minor"/>
      </rPr>
      <t xml:space="preserve"> The IO team committee decided that…</t>
    </r>
  </si>
  <si>
    <r>
      <rPr>
        <b/>
        <i/>
        <vertAlign val="superscript"/>
        <sz val="14"/>
        <color theme="1"/>
        <rFont val="Calibri"/>
        <family val="2"/>
        <scheme val="minor"/>
      </rPr>
      <t>1</t>
    </r>
    <r>
      <rPr>
        <b/>
        <i/>
        <sz val="12"/>
        <color theme="1"/>
        <rFont val="Calibri"/>
        <family val="2"/>
        <scheme val="minor"/>
      </rPr>
      <t xml:space="preserve"> A project that is important to the overall province, but not necessarly in spatial terms. Provincially important projects are those that deal with a current political issued or those stimulating significant public interest.</t>
    </r>
  </si>
  <si>
    <r>
      <rPr>
        <b/>
        <i/>
        <vertAlign val="superscript"/>
        <sz val="14"/>
        <color theme="1"/>
        <rFont val="Calibri"/>
        <family val="2"/>
        <scheme val="minor"/>
      </rPr>
      <t>2</t>
    </r>
    <r>
      <rPr>
        <b/>
        <i/>
        <sz val="12"/>
        <color theme="1"/>
        <rFont val="Calibri"/>
        <family val="2"/>
        <scheme val="minor"/>
      </rPr>
      <t xml:space="preserve"> Only one answer can be selected.</t>
    </r>
  </si>
  <si>
    <r>
      <rPr>
        <b/>
        <i/>
        <vertAlign val="superscript"/>
        <sz val="14"/>
        <color theme="1"/>
        <rFont val="Calibri"/>
        <family val="2"/>
        <scheme val="minor"/>
      </rPr>
      <t>3</t>
    </r>
    <r>
      <rPr>
        <b/>
        <i/>
        <sz val="12"/>
        <color theme="1"/>
        <rFont val="Calibri"/>
        <family val="2"/>
        <scheme val="minor"/>
      </rPr>
      <t xml:space="preserve"> Link to: Project Approval Process: How to Initiate a Project and Get an EP Number</t>
    </r>
  </si>
  <si>
    <t>https://gww.nrs.gov.bc.ca/env/node/312</t>
  </si>
  <si>
    <t>fire</t>
  </si>
  <si>
    <t>terrain</t>
  </si>
  <si>
    <t>soil</t>
  </si>
  <si>
    <t>health</t>
  </si>
  <si>
    <r>
      <t xml:space="preserve">Consider the ability of the main investigator(s) to deliver on the proposed research. Rank on a scale of 0 to 5 points with 5 being the main investigator(s) has effectively and consistently delivered on recent projects. </t>
    </r>
    <r>
      <rPr>
        <i/>
        <sz val="9"/>
        <rFont val="Calibri"/>
        <family val="2"/>
        <scheme val="minor"/>
      </rPr>
      <t>For newly hired lead researcher please assign 5 points.</t>
    </r>
  </si>
  <si>
    <r>
      <t>Identify whether filling this information need  will provide information for decisions potentially benefitting multiple geographical areas.</t>
    </r>
    <r>
      <rPr>
        <b/>
        <vertAlign val="superscript"/>
        <sz val="9"/>
        <rFont val="Calibri"/>
        <family val="2"/>
        <scheme val="minor"/>
      </rPr>
      <t>1</t>
    </r>
  </si>
  <si>
    <r>
      <t>Are the project strategy, statistical design and objectives in place for addressing this information need?</t>
    </r>
    <r>
      <rPr>
        <b/>
        <vertAlign val="superscript"/>
        <sz val="9"/>
        <rFont val="Calibri"/>
        <family val="2"/>
        <scheme val="minor"/>
      </rPr>
      <t>1</t>
    </r>
    <r>
      <rPr>
        <sz val="9"/>
        <rFont val="Calibri"/>
        <family val="2"/>
        <scheme val="minor"/>
      </rPr>
      <t xml:space="preserve">   </t>
    </r>
  </si>
  <si>
    <r>
      <t>Approved work plan (e.g. EP</t>
    </r>
    <r>
      <rPr>
        <vertAlign val="superscript"/>
        <sz val="9"/>
        <rFont val="Calibri"/>
        <family val="2"/>
        <scheme val="minor"/>
      </rPr>
      <t>2</t>
    </r>
    <r>
      <rPr>
        <sz val="9"/>
        <rFont val="Calibri"/>
        <family val="2"/>
        <scheme val="minor"/>
      </rPr>
      <t>) has been signed by management and revised by a statistician.</t>
    </r>
  </si>
  <si>
    <r>
      <t>Benefits policy makers &amp; resource practitioners.</t>
    </r>
    <r>
      <rPr>
        <b/>
        <vertAlign val="superscript"/>
        <sz val="9"/>
        <color theme="1"/>
        <rFont val="Calibri"/>
        <family val="2"/>
        <scheme val="minor"/>
      </rPr>
      <t>1</t>
    </r>
  </si>
  <si>
    <r>
      <t>The information gap poses a significant risk to environmental values.</t>
    </r>
    <r>
      <rPr>
        <b/>
        <vertAlign val="superscript"/>
        <sz val="9"/>
        <rFont val="Calibri"/>
        <family val="2"/>
        <scheme val="minor"/>
      </rPr>
      <t>1</t>
    </r>
  </si>
  <si>
    <r>
      <t>The information gap poses a significant risk to social values andIndigenous Peoples cultural values.</t>
    </r>
    <r>
      <rPr>
        <b/>
        <vertAlign val="superscript"/>
        <sz val="9"/>
        <rFont val="Calibri"/>
        <family val="2"/>
        <scheme val="minor"/>
      </rPr>
      <t>1</t>
    </r>
  </si>
  <si>
    <r>
      <t>The information gap poses a significant risk to economic values.</t>
    </r>
    <r>
      <rPr>
        <b/>
        <vertAlign val="superscript"/>
        <sz val="9"/>
        <rFont val="Calibri"/>
        <family val="2"/>
        <scheme val="minor"/>
      </rPr>
      <t>1</t>
    </r>
  </si>
  <si>
    <r>
      <t>The information gap poses a significant risk to safety.</t>
    </r>
    <r>
      <rPr>
        <b/>
        <vertAlign val="superscript"/>
        <sz val="9"/>
        <rFont val="Calibri"/>
        <family val="2"/>
        <scheme val="minor"/>
      </rPr>
      <t>1</t>
    </r>
  </si>
  <si>
    <r>
      <t>Is this project funded by other funding sources?</t>
    </r>
    <r>
      <rPr>
        <b/>
        <vertAlign val="superscript"/>
        <sz val="9"/>
        <rFont val="Calibri"/>
        <family val="2"/>
        <scheme val="minor"/>
      </rPr>
      <t>1</t>
    </r>
  </si>
  <si>
    <r>
      <t xml:space="preserve">The lead investigator did </t>
    </r>
    <r>
      <rPr>
        <b/>
        <u/>
        <sz val="9"/>
        <rFont val="Calibri"/>
        <family val="2"/>
        <scheme val="minor"/>
      </rPr>
      <t>not</t>
    </r>
    <r>
      <rPr>
        <sz val="9"/>
        <rFont val="Calibri"/>
        <family val="2"/>
        <scheme val="minor"/>
      </rPr>
      <t xml:space="preserve"> deliver on previous year commitments without providing valid reasons (e.g. wildfire)</t>
    </r>
  </si>
  <si>
    <r>
      <t>What level of direction is there for filling this knowledge gap/ information need?</t>
    </r>
    <r>
      <rPr>
        <b/>
        <vertAlign val="superscript"/>
        <sz val="9"/>
        <color indexed="8"/>
        <rFont val="Calibri"/>
        <family val="2"/>
        <scheme val="minor"/>
      </rPr>
      <t>1</t>
    </r>
    <r>
      <rPr>
        <sz val="9"/>
        <color indexed="8"/>
        <rFont val="Calibri"/>
        <family val="2"/>
        <scheme val="minor"/>
      </rPr>
      <t xml:space="preserve"> </t>
    </r>
  </si>
  <si>
    <r>
      <t>The information generated is directed by legislation, addresses a key question in cabinet, or provides information that is essential for critical provincial decisions</t>
    </r>
    <r>
      <rPr>
        <b/>
        <vertAlign val="superscript"/>
        <sz val="9"/>
        <rFont val="Calibri"/>
        <family val="2"/>
        <scheme val="minor"/>
      </rPr>
      <t>1</t>
    </r>
    <r>
      <rPr>
        <sz val="9"/>
        <rFont val="Calibri"/>
        <family val="2"/>
        <scheme val="minor"/>
      </rPr>
      <t xml:space="preserve"> (e.g. road map).</t>
    </r>
  </si>
  <si>
    <t>ok</t>
  </si>
  <si>
    <t>orig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</si>
</sst>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1" x14ac:knownFonts="1">
    <font>
      <sz val="11"/>
      <color theme="1"/>
      <name val="Calibri"/>
      <family val="2"/>
      <scheme val="minor"/>
    </font>
    <font>
      <sz val="11"/>
      <color theme="1"/>
      <name val="Calibri"/>
      <family val="2"/>
      <scheme val="minor"/>
    </font>
    <font>
      <b/>
      <sz val="12"/>
      <name val="Calibri"/>
      <family val="2"/>
      <scheme val="minor"/>
    </font>
    <font>
      <b/>
      <i/>
      <sz val="12"/>
      <name val="Calibri"/>
      <family val="2"/>
      <scheme val="minor"/>
    </font>
    <font>
      <b/>
      <sz val="12"/>
      <color theme="1"/>
      <name val="Calibri"/>
      <family val="2"/>
      <scheme val="minor"/>
    </font>
    <font>
      <sz val="11"/>
      <name val="Calibri"/>
      <family val="2"/>
      <scheme val="minor"/>
    </font>
    <font>
      <i/>
      <sz val="11"/>
      <color theme="1"/>
      <name val="Calibri"/>
      <family val="2"/>
      <scheme val="minor"/>
    </font>
    <font>
      <sz val="11"/>
      <color indexed="8"/>
      <name val="Calibri"/>
      <family val="2"/>
      <scheme val="minor"/>
    </font>
    <font>
      <sz val="12"/>
      <color theme="1"/>
      <name val="Arial"/>
      <family val="2"/>
    </font>
    <font>
      <b/>
      <sz val="11"/>
      <color theme="1"/>
      <name val="Calibri"/>
      <family val="2"/>
      <scheme val="minor"/>
    </font>
    <font>
      <b/>
      <sz val="12"/>
      <color indexed="8"/>
      <name val="Calibri"/>
      <family val="2"/>
      <scheme val="minor"/>
    </font>
    <font>
      <b/>
      <sz val="12"/>
      <color theme="0"/>
      <name val="Calibri"/>
      <family val="2"/>
      <scheme val="minor"/>
    </font>
    <font>
      <sz val="12"/>
      <color theme="1"/>
      <name val="Calibri"/>
      <family val="2"/>
      <scheme val="minor"/>
    </font>
    <font>
      <b/>
      <sz val="14"/>
      <name val="Calibri"/>
      <family val="2"/>
      <scheme val="minor"/>
    </font>
    <font>
      <sz val="14"/>
      <color theme="1"/>
      <name val="Calibri"/>
      <family val="2"/>
      <scheme val="minor"/>
    </font>
    <font>
      <b/>
      <i/>
      <u/>
      <sz val="14"/>
      <name val="Calibri"/>
      <family val="2"/>
      <scheme val="minor"/>
    </font>
    <font>
      <sz val="12"/>
      <name val="Calibri"/>
      <family val="2"/>
      <scheme val="minor"/>
    </font>
    <font>
      <u/>
      <sz val="14"/>
      <color theme="1"/>
      <name val="Calibri"/>
      <family val="2"/>
      <scheme val="minor"/>
    </font>
    <font>
      <b/>
      <i/>
      <sz val="12"/>
      <color theme="1"/>
      <name val="Calibri"/>
      <family val="2"/>
      <scheme val="minor"/>
    </font>
    <font>
      <b/>
      <i/>
      <vertAlign val="superscript"/>
      <sz val="14"/>
      <color theme="1"/>
      <name val="Calibri"/>
      <family val="2"/>
      <scheme val="minor"/>
    </font>
    <font>
      <u/>
      <sz val="11"/>
      <color theme="10"/>
      <name val="Calibri"/>
      <family val="2"/>
      <scheme val="minor"/>
    </font>
    <font>
      <sz val="9"/>
      <color indexed="8"/>
      <name val="Calibri"/>
      <family val="2"/>
      <scheme val="minor"/>
    </font>
    <font>
      <b/>
      <sz val="9"/>
      <name val="Calibri"/>
      <family val="2"/>
      <scheme val="minor"/>
    </font>
    <font>
      <sz val="9"/>
      <name val="Calibri"/>
      <family val="2"/>
      <scheme val="minor"/>
    </font>
    <font>
      <i/>
      <sz val="9"/>
      <name val="Calibri"/>
      <family val="2"/>
      <scheme val="minor"/>
    </font>
    <font>
      <b/>
      <vertAlign val="superscript"/>
      <sz val="9"/>
      <name val="Calibri"/>
      <family val="2"/>
      <scheme val="minor"/>
    </font>
    <font>
      <vertAlign val="superscript"/>
      <sz val="9"/>
      <name val="Calibri"/>
      <family val="2"/>
      <scheme val="minor"/>
    </font>
    <font>
      <sz val="9"/>
      <color theme="1"/>
      <name val="Calibri"/>
      <family val="2"/>
      <scheme val="minor"/>
    </font>
    <font>
      <b/>
      <vertAlign val="superscript"/>
      <sz val="9"/>
      <color theme="1"/>
      <name val="Calibri"/>
      <family val="2"/>
      <scheme val="minor"/>
    </font>
    <font>
      <b/>
      <u/>
      <sz val="9"/>
      <name val="Calibri"/>
      <family val="2"/>
      <scheme val="minor"/>
    </font>
    <font>
      <b/>
      <vertAlign val="superscript"/>
      <sz val="9"/>
      <color indexed="8"/>
      <name val="Calibri"/>
      <family val="2"/>
      <scheme val="minor"/>
    </font>
  </fonts>
  <fills count="12">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indexed="43"/>
        <bgColor indexed="64"/>
      </patternFill>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s>
  <cellStyleXfs count="6">
    <xf numFmtId="0" fontId="0" fillId="0" borderId="0"/>
    <xf numFmtId="44" fontId="1" fillId="0" borderId="0" applyFont="0" applyFill="0" applyBorder="0" applyAlignment="0" applyProtection="0"/>
    <xf numFmtId="0" fontId="8" fillId="0" borderId="0"/>
    <xf numFmtId="0" fontId="1" fillId="0" borderId="0"/>
    <xf numFmtId="0" fontId="1" fillId="0" borderId="0"/>
    <xf numFmtId="0" fontId="20" fillId="0" borderId="0" applyNumberFormat="0" applyFill="0" applyBorder="0" applyAlignment="0" applyProtection="0"/>
  </cellStyleXfs>
  <cellXfs count="134">
    <xf numFmtId="0" fontId="0" fillId="0" borderId="0" xfId="0"/>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3" fontId="5" fillId="0" borderId="1" xfId="0" applyNumberFormat="1" applyFont="1" applyFill="1" applyBorder="1" applyAlignment="1">
      <alignment horizontal="left" vertical="center" wrapText="1"/>
    </xf>
    <xf numFmtId="0" fontId="0" fillId="0" borderId="0" xfId="0" applyFont="1" applyAlignment="1">
      <alignment horizontal="left" vertical="center"/>
    </xf>
    <xf numFmtId="49" fontId="5" fillId="0" borderId="1" xfId="0" applyNumberFormat="1" applyFont="1" applyFill="1" applyBorder="1" applyAlignment="1">
      <alignment horizontal="left" vertical="center" wrapText="1"/>
    </xf>
    <xf numFmtId="44" fontId="5" fillId="0" borderId="1" xfId="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xf>
    <xf numFmtId="14" fontId="5" fillId="0" borderId="1" xfId="0" applyNumberFormat="1" applyFont="1" applyFill="1" applyBorder="1" applyAlignment="1">
      <alignment horizontal="left" vertical="center"/>
    </xf>
    <xf numFmtId="0" fontId="5" fillId="4" borderId="1" xfId="0" applyFont="1" applyFill="1" applyBorder="1" applyAlignment="1">
      <alignment horizontal="left" vertical="center" wrapText="1"/>
    </xf>
    <xf numFmtId="0" fontId="0" fillId="4" borderId="1" xfId="0" applyFont="1" applyFill="1" applyBorder="1" applyAlignment="1">
      <alignment horizontal="left" vertical="center" wrapText="1"/>
    </xf>
    <xf numFmtId="3" fontId="5" fillId="4" borderId="1" xfId="0" applyNumberFormat="1" applyFont="1" applyFill="1" applyBorder="1" applyAlignment="1">
      <alignment horizontal="left" vertical="center" wrapText="1"/>
    </xf>
    <xf numFmtId="0" fontId="0" fillId="4" borderId="0" xfId="0" applyFont="1" applyFill="1" applyAlignment="1">
      <alignment horizontal="left" vertical="center"/>
    </xf>
    <xf numFmtId="0" fontId="5" fillId="5" borderId="1" xfId="0" applyFont="1" applyFill="1" applyBorder="1" applyAlignment="1">
      <alignment horizontal="left" vertical="center" wrapText="1"/>
    </xf>
    <xf numFmtId="0" fontId="0" fillId="5" borderId="1" xfId="0" applyFont="1" applyFill="1" applyBorder="1" applyAlignment="1">
      <alignment horizontal="left" vertical="center" wrapText="1"/>
    </xf>
    <xf numFmtId="3" fontId="5" fillId="5" borderId="1" xfId="0" applyNumberFormat="1" applyFont="1" applyFill="1" applyBorder="1" applyAlignment="1">
      <alignment horizontal="left" vertical="center" wrapText="1"/>
    </xf>
    <xf numFmtId="0" fontId="0" fillId="5" borderId="0" xfId="0" applyFont="1" applyFill="1" applyAlignment="1">
      <alignment horizontal="left" vertical="center"/>
    </xf>
    <xf numFmtId="0" fontId="5" fillId="6" borderId="1" xfId="0" applyFont="1" applyFill="1" applyBorder="1" applyAlignment="1">
      <alignment horizontal="left" vertical="center" wrapText="1"/>
    </xf>
    <xf numFmtId="0" fontId="0" fillId="6" borderId="1" xfId="0" applyFont="1" applyFill="1" applyBorder="1" applyAlignment="1">
      <alignment horizontal="left" vertical="center" wrapText="1"/>
    </xf>
    <xf numFmtId="3" fontId="5" fillId="6" borderId="1" xfId="0" applyNumberFormat="1" applyFont="1" applyFill="1" applyBorder="1" applyAlignment="1">
      <alignment horizontal="left" vertical="center" wrapText="1"/>
    </xf>
    <xf numFmtId="0" fontId="0" fillId="6" borderId="0" xfId="0" applyFont="1" applyFill="1" applyAlignment="1">
      <alignment horizontal="left" vertical="center"/>
    </xf>
    <xf numFmtId="49" fontId="5" fillId="5" borderId="1" xfId="0" applyNumberFormat="1" applyFont="1" applyFill="1" applyBorder="1" applyAlignment="1">
      <alignment horizontal="left" vertical="center" wrapText="1"/>
    </xf>
    <xf numFmtId="49" fontId="5" fillId="4" borderId="1" xfId="0" applyNumberFormat="1" applyFont="1" applyFill="1" applyBorder="1" applyAlignment="1">
      <alignment horizontal="left" vertical="center" wrapText="1"/>
    </xf>
    <xf numFmtId="44" fontId="5" fillId="4" borderId="1" xfId="1" applyFont="1" applyFill="1" applyBorder="1" applyAlignment="1">
      <alignment horizontal="left" vertical="center" wrapText="1"/>
    </xf>
    <xf numFmtId="0" fontId="0" fillId="6" borderId="1" xfId="0" applyFont="1" applyFill="1" applyBorder="1" applyAlignment="1">
      <alignment horizontal="left" vertical="center"/>
    </xf>
    <xf numFmtId="49" fontId="5" fillId="6" borderId="1" xfId="0" applyNumberFormat="1" applyFont="1" applyFill="1" applyBorder="1" applyAlignment="1">
      <alignment horizontal="left" vertical="center" wrapText="1"/>
    </xf>
    <xf numFmtId="0" fontId="0" fillId="4" borderId="1" xfId="0" applyFont="1" applyFill="1" applyBorder="1" applyAlignment="1">
      <alignment horizontal="left" vertical="center"/>
    </xf>
    <xf numFmtId="0" fontId="7" fillId="6" borderId="1" xfId="0" applyFont="1" applyFill="1" applyBorder="1" applyAlignment="1">
      <alignment horizontal="left" vertical="center" wrapText="1"/>
    </xf>
    <xf numFmtId="0" fontId="5" fillId="4" borderId="1" xfId="0" applyNumberFormat="1" applyFont="1" applyFill="1" applyBorder="1" applyAlignment="1" applyProtection="1">
      <alignment horizontal="left" vertical="center" wrapText="1"/>
    </xf>
    <xf numFmtId="3" fontId="5" fillId="4" borderId="1" xfId="0" applyNumberFormat="1" applyFont="1" applyFill="1" applyBorder="1" applyAlignment="1" applyProtection="1">
      <alignment horizontal="left" vertical="center" wrapText="1"/>
    </xf>
    <xf numFmtId="3" fontId="0" fillId="4" borderId="1" xfId="0" applyNumberFormat="1" applyFont="1" applyFill="1" applyBorder="1" applyAlignment="1">
      <alignment horizontal="left" vertical="center" wrapText="1"/>
    </xf>
    <xf numFmtId="0" fontId="5" fillId="5" borderId="1" xfId="0" applyFont="1" applyFill="1" applyBorder="1" applyAlignment="1" applyProtection="1">
      <alignment horizontal="left" vertical="center" wrapText="1"/>
    </xf>
    <xf numFmtId="0" fontId="5" fillId="5" borderId="1" xfId="0" applyNumberFormat="1" applyFont="1" applyFill="1" applyBorder="1" applyAlignment="1">
      <alignment horizontal="left" vertical="center" wrapText="1"/>
    </xf>
    <xf numFmtId="3" fontId="5" fillId="5" borderId="1" xfId="0" applyNumberFormat="1" applyFont="1" applyFill="1" applyBorder="1" applyAlignment="1" applyProtection="1">
      <alignment horizontal="left" vertical="center" wrapText="1"/>
    </xf>
    <xf numFmtId="3" fontId="5" fillId="5" borderId="1" xfId="0" applyNumberFormat="1" applyFont="1" applyFill="1" applyBorder="1" applyAlignment="1">
      <alignment horizontal="left" vertical="center"/>
    </xf>
    <xf numFmtId="3" fontId="0"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2" fontId="5" fillId="4" borderId="1" xfId="0" applyNumberFormat="1" applyFont="1" applyFill="1" applyBorder="1" applyAlignment="1">
      <alignment horizontal="center" vertical="center"/>
    </xf>
    <xf numFmtId="3" fontId="0" fillId="0" borderId="0" xfId="0" applyNumberFormat="1"/>
    <xf numFmtId="0" fontId="0" fillId="0"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9" fontId="0" fillId="0" borderId="0" xfId="0" applyNumberFormat="1"/>
    <xf numFmtId="0" fontId="9" fillId="0" borderId="0" xfId="0" applyFont="1"/>
    <xf numFmtId="2" fontId="5" fillId="4" borderId="1" xfId="1" applyNumberFormat="1" applyFont="1" applyFill="1" applyBorder="1" applyAlignment="1">
      <alignment horizontal="left" vertical="center" wrapText="1"/>
    </xf>
    <xf numFmtId="2" fontId="5" fillId="4" borderId="1" xfId="0" applyNumberFormat="1" applyFont="1" applyFill="1" applyBorder="1" applyAlignment="1">
      <alignment horizontal="left" vertical="center" wrapText="1"/>
    </xf>
    <xf numFmtId="2" fontId="0" fillId="4" borderId="1" xfId="0" applyNumberFormat="1" applyFont="1" applyFill="1" applyBorder="1" applyAlignment="1">
      <alignment horizontal="left" vertical="center"/>
    </xf>
    <xf numFmtId="2" fontId="5" fillId="4" borderId="2" xfId="0" applyNumberFormat="1" applyFont="1" applyFill="1" applyBorder="1" applyAlignment="1">
      <alignment horizontal="left" vertical="center" wrapText="1"/>
    </xf>
    <xf numFmtId="2" fontId="0" fillId="0" borderId="0" xfId="0" applyNumberFormat="1"/>
    <xf numFmtId="2" fontId="0" fillId="6" borderId="1" xfId="0" applyNumberFormat="1" applyFont="1" applyFill="1" applyBorder="1" applyAlignment="1">
      <alignment horizontal="left" vertical="center" wrapText="1"/>
    </xf>
    <xf numFmtId="2" fontId="5" fillId="6" borderId="1" xfId="0" applyNumberFormat="1" applyFont="1" applyFill="1" applyBorder="1" applyAlignment="1">
      <alignment horizontal="left" vertical="center" wrapText="1"/>
    </xf>
    <xf numFmtId="2" fontId="5" fillId="5" borderId="1" xfId="0" applyNumberFormat="1" applyFont="1" applyFill="1" applyBorder="1" applyAlignment="1">
      <alignment horizontal="left" vertical="center" wrapText="1"/>
    </xf>
    <xf numFmtId="2" fontId="5" fillId="5" borderId="1" xfId="0" applyNumberFormat="1" applyFont="1" applyFill="1" applyBorder="1" applyAlignment="1" applyProtection="1">
      <alignment horizontal="left" vertical="center" wrapText="1"/>
    </xf>
    <xf numFmtId="2" fontId="5" fillId="6" borderId="2" xfId="0" applyNumberFormat="1" applyFont="1" applyFill="1" applyBorder="1" applyAlignment="1">
      <alignment horizontal="left" vertical="center" wrapText="1"/>
    </xf>
    <xf numFmtId="2" fontId="5" fillId="5" borderId="1" xfId="0" applyNumberFormat="1" applyFont="1" applyFill="1" applyBorder="1" applyAlignment="1">
      <alignment horizontal="left" vertical="center"/>
    </xf>
    <xf numFmtId="0" fontId="5" fillId="6" borderId="2" xfId="0" applyFont="1" applyFill="1" applyBorder="1" applyAlignment="1">
      <alignment horizontal="left" vertical="center" wrapText="1"/>
    </xf>
    <xf numFmtId="1" fontId="0" fillId="0" borderId="0" xfId="0" applyNumberFormat="1"/>
    <xf numFmtId="1" fontId="5" fillId="0" borderId="1" xfId="1" applyNumberFormat="1" applyFont="1" applyFill="1" applyBorder="1" applyAlignment="1">
      <alignment horizontal="left" vertical="center" wrapText="1"/>
    </xf>
    <xf numFmtId="1" fontId="5" fillId="0" borderId="1" xfId="0" applyNumberFormat="1" applyFont="1" applyFill="1" applyBorder="1" applyAlignment="1">
      <alignment horizontal="left" vertical="center" wrapText="1"/>
    </xf>
    <xf numFmtId="1" fontId="9" fillId="0" borderId="0" xfId="0" applyNumberFormat="1" applyFont="1"/>
    <xf numFmtId="2" fontId="5" fillId="7" borderId="2" xfId="0" applyNumberFormat="1" applyFont="1" applyFill="1" applyBorder="1" applyAlignment="1">
      <alignment horizontal="left" vertical="center" wrapText="1"/>
    </xf>
    <xf numFmtId="0" fontId="0" fillId="7" borderId="0" xfId="0" applyFill="1"/>
    <xf numFmtId="2" fontId="0" fillId="4" borderId="0" xfId="0" applyNumberFormat="1" applyFill="1"/>
    <xf numFmtId="0" fontId="0" fillId="0" borderId="0" xfId="0" applyFont="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24" xfId="0" applyFont="1" applyFill="1" applyBorder="1" applyAlignment="1"/>
    <xf numFmtId="0" fontId="13" fillId="10" borderId="27" xfId="0" applyFont="1" applyFill="1" applyBorder="1" applyAlignment="1">
      <alignment horizontal="right" vertical="center" wrapText="1"/>
    </xf>
    <xf numFmtId="0" fontId="14" fillId="0" borderId="28" xfId="0" applyFont="1" applyBorder="1" applyAlignment="1">
      <alignment horizontal="right" wrapText="1"/>
    </xf>
    <xf numFmtId="0" fontId="14" fillId="0" borderId="28" xfId="0" applyFont="1" applyBorder="1" applyAlignment="1">
      <alignment wrapText="1"/>
    </xf>
    <xf numFmtId="0" fontId="14" fillId="0" borderId="29" xfId="0" applyFont="1" applyBorder="1" applyAlignment="1">
      <alignment wrapText="1"/>
    </xf>
    <xf numFmtId="0" fontId="15" fillId="11" borderId="30" xfId="0" applyFont="1" applyFill="1" applyBorder="1" applyAlignment="1">
      <alignment horizontal="left" vertical="top" wrapText="1"/>
    </xf>
    <xf numFmtId="0" fontId="17" fillId="11" borderId="31" xfId="0" applyFont="1" applyFill="1" applyBorder="1" applyAlignment="1">
      <alignment horizontal="left" vertical="top" wrapText="1"/>
    </xf>
    <xf numFmtId="0" fontId="17" fillId="11" borderId="0" xfId="0" applyFont="1" applyFill="1" applyBorder="1" applyAlignment="1">
      <alignment horizontal="left" vertical="top" wrapText="1"/>
    </xf>
    <xf numFmtId="0" fontId="17" fillId="11" borderId="32" xfId="0" applyFont="1" applyFill="1" applyBorder="1" applyAlignment="1">
      <alignment horizontal="left" vertical="top" wrapText="1"/>
    </xf>
    <xf numFmtId="0" fontId="17" fillId="11" borderId="33" xfId="0" applyFont="1" applyFill="1" applyBorder="1" applyAlignment="1">
      <alignment horizontal="left" vertical="top" wrapText="1"/>
    </xf>
    <xf numFmtId="0" fontId="17" fillId="11" borderId="34" xfId="0" applyFont="1" applyFill="1" applyBorder="1" applyAlignment="1">
      <alignment horizontal="left" vertical="top" wrapText="1"/>
    </xf>
    <xf numFmtId="0" fontId="18" fillId="0" borderId="35" xfId="0" applyFont="1" applyBorder="1" applyAlignment="1">
      <alignment wrapText="1" shrinkToFit="1"/>
    </xf>
    <xf numFmtId="0" fontId="0" fillId="0" borderId="35" xfId="0" applyBorder="1" applyAlignment="1">
      <alignment wrapText="1" shrinkToFit="1"/>
    </xf>
    <xf numFmtId="0" fontId="18" fillId="0" borderId="0" xfId="0" applyFont="1" applyAlignment="1"/>
    <xf numFmtId="0" fontId="0" fillId="0" borderId="0" xfId="0" applyAlignment="1"/>
    <xf numFmtId="0" fontId="18" fillId="0" borderId="0" xfId="0" applyFont="1" applyAlignment="1">
      <alignment wrapText="1"/>
    </xf>
    <xf numFmtId="0" fontId="0" fillId="0" borderId="0" xfId="0" applyAlignment="1">
      <alignment wrapText="1"/>
    </xf>
    <xf numFmtId="0" fontId="20" fillId="0" borderId="0" xfId="5"/>
    <xf numFmtId="0" fontId="2" fillId="2" borderId="0" xfId="0" applyFont="1" applyFill="1" applyBorder="1" applyAlignment="1">
      <alignment horizontal="center" vertical="center" wrapText="1"/>
    </xf>
    <xf numFmtId="0" fontId="0" fillId="6" borderId="0"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6" borderId="0" xfId="0" applyFont="1" applyFill="1" applyBorder="1" applyAlignment="1">
      <alignment horizontal="left" vertical="center" wrapText="1"/>
    </xf>
    <xf numFmtId="0" fontId="5" fillId="5" borderId="0" xfId="0" applyFont="1" applyFill="1" applyBorder="1" applyAlignment="1">
      <alignment horizontal="left" vertical="center" wrapText="1"/>
    </xf>
    <xf numFmtId="0" fontId="5" fillId="5" borderId="0" xfId="0" applyFont="1" applyFill="1" applyBorder="1" applyAlignment="1" applyProtection="1">
      <alignment horizontal="left" vertical="center" wrapText="1"/>
    </xf>
    <xf numFmtId="0" fontId="0" fillId="0" borderId="0" xfId="0" applyFont="1" applyFill="1" applyBorder="1" applyAlignment="1">
      <alignment horizontal="left" vertical="center" wrapText="1"/>
    </xf>
    <xf numFmtId="0" fontId="9" fillId="0" borderId="0" xfId="0" applyFont="1" applyAlignment="1">
      <alignment horizontal="center"/>
    </xf>
    <xf numFmtId="0" fontId="21" fillId="2" borderId="17" xfId="0" applyFont="1" applyFill="1" applyBorder="1" applyAlignment="1">
      <alignment horizontal="left" vertical="center" wrapText="1"/>
    </xf>
    <xf numFmtId="0" fontId="22" fillId="0" borderId="18" xfId="0" applyFont="1" applyBorder="1" applyAlignment="1">
      <alignment horizontal="center" vertical="center" wrapText="1"/>
    </xf>
    <xf numFmtId="49" fontId="23" fillId="9" borderId="17" xfId="0" applyNumberFormat="1" applyFont="1" applyFill="1" applyBorder="1" applyAlignment="1">
      <alignment horizontal="left" vertical="center" wrapText="1"/>
    </xf>
    <xf numFmtId="0" fontId="21" fillId="2" borderId="20" xfId="0" applyFont="1" applyFill="1" applyBorder="1" applyAlignment="1">
      <alignment horizontal="left" vertical="center" wrapText="1"/>
    </xf>
    <xf numFmtId="0" fontId="22" fillId="0" borderId="16" xfId="0" applyFont="1" applyBorder="1" applyAlignment="1">
      <alignment horizontal="center" vertical="center" wrapText="1"/>
    </xf>
    <xf numFmtId="49" fontId="23" fillId="9" borderId="20" xfId="0" applyNumberFormat="1" applyFont="1" applyFill="1" applyBorder="1" applyAlignment="1">
      <alignment horizontal="left" vertical="center" wrapText="1"/>
    </xf>
    <xf numFmtId="0" fontId="23" fillId="2" borderId="10" xfId="0" applyFont="1" applyFill="1" applyBorder="1" applyAlignment="1">
      <alignment horizontal="left" vertical="center" wrapText="1"/>
    </xf>
    <xf numFmtId="0" fontId="22" fillId="0" borderId="11" xfId="0" applyFont="1" applyBorder="1" applyAlignment="1">
      <alignment horizontal="center" vertical="center" wrapText="1"/>
    </xf>
    <xf numFmtId="49" fontId="23" fillId="9" borderId="10" xfId="0" applyNumberFormat="1" applyFont="1" applyFill="1" applyBorder="1" applyAlignment="1">
      <alignment horizontal="left" vertical="center" wrapText="1"/>
    </xf>
    <xf numFmtId="0" fontId="23" fillId="2" borderId="1" xfId="0" applyFont="1" applyFill="1" applyBorder="1" applyAlignment="1">
      <alignment horizontal="left" vertical="center" wrapText="1"/>
    </xf>
    <xf numFmtId="0" fontId="22" fillId="0" borderId="13" xfId="0" applyFont="1" applyBorder="1" applyAlignment="1">
      <alignment horizontal="center" vertical="center" wrapText="1"/>
    </xf>
    <xf numFmtId="49" fontId="23" fillId="9" borderId="1" xfId="0" applyNumberFormat="1" applyFont="1" applyFill="1" applyBorder="1" applyAlignment="1">
      <alignment horizontal="left" vertical="center" wrapText="1"/>
    </xf>
    <xf numFmtId="0" fontId="23" fillId="2" borderId="14" xfId="0" applyFont="1" applyFill="1" applyBorder="1" applyAlignment="1">
      <alignment horizontal="left" vertical="center" wrapText="1"/>
    </xf>
    <xf numFmtId="0" fontId="22" fillId="0" borderId="15" xfId="0" applyFont="1" applyBorder="1" applyAlignment="1">
      <alignment horizontal="center" vertical="center" wrapText="1"/>
    </xf>
    <xf numFmtId="49" fontId="23" fillId="9" borderId="14" xfId="0" applyNumberFormat="1"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25" xfId="0" applyFont="1" applyFill="1" applyBorder="1" applyAlignment="1">
      <alignment horizontal="left" vertical="center" wrapText="1"/>
    </xf>
    <xf numFmtId="0" fontId="22" fillId="0" borderId="26" xfId="0" applyFont="1" applyBorder="1" applyAlignment="1">
      <alignment horizontal="center" vertical="center" wrapText="1"/>
    </xf>
    <xf numFmtId="49" fontId="23" fillId="9" borderId="25" xfId="0" applyNumberFormat="1" applyFont="1" applyFill="1" applyBorder="1" applyAlignment="1">
      <alignment horizontal="left" vertical="center" wrapText="1"/>
    </xf>
    <xf numFmtId="0" fontId="23" fillId="2" borderId="25"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 xfId="0" applyFont="1" applyFill="1" applyBorder="1" applyAlignment="1">
      <alignment horizontal="left" vertical="center" wrapText="1"/>
    </xf>
  </cellXfs>
  <cellStyles count="6">
    <cellStyle name="Currency" xfId="1" builtinId="4"/>
    <cellStyle name="Hyperlink" xfId="5" builtinId="8"/>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3655219</xdr:colOff>
      <xdr:row>26</xdr:row>
      <xdr:rowOff>0</xdr:rowOff>
    </xdr:from>
    <xdr:ext cx="3607594" cy="561949"/>
    <xdr:sp macro="" textlink="">
      <xdr:nvSpPr>
        <xdr:cNvPr id="2" name="TextBox 1"/>
        <xdr:cNvSpPr txBox="1"/>
      </xdr:nvSpPr>
      <xdr:spPr>
        <a:xfrm>
          <a:off x="17599819" y="51368325"/>
          <a:ext cx="3607594" cy="561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CA" sz="3000">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3655219</xdr:colOff>
      <xdr:row>8</xdr:row>
      <xdr:rowOff>0</xdr:rowOff>
    </xdr:from>
    <xdr:ext cx="3607594" cy="561949"/>
    <xdr:sp macro="" textlink="">
      <xdr:nvSpPr>
        <xdr:cNvPr id="2" name="TextBox 1"/>
        <xdr:cNvSpPr txBox="1"/>
      </xdr:nvSpPr>
      <xdr:spPr>
        <a:xfrm>
          <a:off x="18152269" y="51177825"/>
          <a:ext cx="3607594" cy="561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CA" sz="30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pc-flnr.gov.bc.ca/stag/Shared%20Documents/Project%20Planning%202015_16/FLNR%20Research%20Program%20Project%20Workplan%20Climate%20Change%20Effects%20on%20Stand%202015_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pc-flnr.gov.bc.ca/stag/Shared%20Documents/Project%20Planning%202015_16/FLNR%20Research%20Program%20Project%20Workplan%20Intensive%20Silviculture%202015_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lv Sys"/>
      <sheetName val="IO List"/>
    </sheetNames>
    <sheetDataSet>
      <sheetData sheetId="0"/>
      <sheetData sheetId="1">
        <row r="2">
          <cell r="A2" t="str">
            <v xml:space="preserve">1.  Ecosystem Stewardship </v>
          </cell>
        </row>
        <row r="3">
          <cell r="A3" t="str">
            <v xml:space="preserve">2. Ecosystem Health and Disturbance </v>
          </cell>
        </row>
        <row r="4">
          <cell r="A4" t="str">
            <v xml:space="preserve">3. Water </v>
          </cell>
        </row>
        <row r="5">
          <cell r="A5" t="str">
            <v xml:space="preserve">4. Species and Habitat </v>
          </cell>
        </row>
        <row r="6">
          <cell r="A6" t="str">
            <v xml:space="preserve">5. Timber Supply </v>
          </cell>
        </row>
        <row r="7">
          <cell r="A7" t="str">
            <v xml:space="preserve">6. Bioeconomy </v>
          </cell>
        </row>
        <row r="10">
          <cell r="A10" t="str">
            <v>1.      Ecosystem Stewardship - Improved Ecological Knowledge for Sustainable Resource Stewardship</v>
          </cell>
        </row>
        <row r="11">
          <cell r="A11" t="str">
            <v xml:space="preserve">1a) Maintain the supply of goods and services in a changing climate </v>
          </cell>
        </row>
        <row r="12">
          <cell r="A12" t="str">
            <v>1b) Foster ecosystem resilience</v>
          </cell>
        </row>
        <row r="13">
          <cell r="A13" t="str">
            <v>1c) Build adaptive capacity in human resources and management practices</v>
          </cell>
        </row>
        <row r="14">
          <cell r="A14" t="str">
            <v>2.      Ecosystem Health and Disturbance - Improved Ecosystem Health and Reduced Risk from Landscape-Level Disturbance</v>
          </cell>
        </row>
        <row r="15">
          <cell r="A15" t="str">
            <v>2a) Determine the factors and processes that cause natural and anthropogenic disturbances</v>
          </cell>
        </row>
        <row r="16">
          <cell r="A16" t="str">
            <v>2b) Determine the impacts of disturbances on resource values</v>
          </cell>
        </row>
        <row r="17">
          <cell r="A17" t="str">
            <v>2c) Inform management practices to reduce the risk of significant predicted disturbances</v>
          </cell>
        </row>
        <row r="18">
          <cell r="A18" t="str">
            <v>3.      Water - Reduced Hydrogeologic Risk to Infrastructure, Communities and Natural Resource Values and Uninterrupted Water Quality, Quantity and Timing</v>
          </cell>
        </row>
        <row r="19">
          <cell r="A19" t="str">
            <v>3a) Maintain surface water quality and quantity</v>
          </cell>
        </row>
        <row r="20">
          <cell r="A20" t="str">
            <v>3b) Maintain healthy aquatic ecosystems</v>
          </cell>
        </row>
        <row r="21">
          <cell r="A21" t="str">
            <v>3c) Develop tools for sustainable aquifer management</v>
          </cell>
        </row>
        <row r="22">
          <cell r="A22" t="str">
            <v>3d) Improve management practices for natural and resource development hazards</v>
          </cell>
        </row>
        <row r="23">
          <cell r="A23" t="str">
            <v>4.      Species and Habitat - Improved Terrestrial and Aquatic Species Conservation and Management</v>
          </cell>
        </row>
        <row r="24">
          <cell r="A24" t="str">
            <v>4a) Understand the Ecology of Species and Communities in order to Inform Management of Species, their Populations, and Supporting Habitats</v>
          </cell>
        </row>
        <row r="25">
          <cell r="A25" t="str">
            <v>4b) Develop, Test, and Implement Applied Management Approaches for Populations and Habitats</v>
          </cell>
        </row>
        <row r="26">
          <cell r="A26" t="str">
            <v>4c) Develop Tools to Integrate Species and Habitat Management Objectives into Decision Making</v>
          </cell>
        </row>
        <row r="27">
          <cell r="A27" t="str">
            <v>5.      Timber Supply - Increased Volume and Value of Timber</v>
          </cell>
        </row>
        <row r="28">
          <cell r="A28" t="str">
            <v>5a) Increase reliability of information and assumptions about timber and range productivity under future uncertainty</v>
          </cell>
        </row>
        <row r="29">
          <cell r="A29" t="str">
            <v>5b) Develop and improve timber supply, range and other resource models for integrated decision making</v>
          </cell>
        </row>
        <row r="30">
          <cell r="A30" t="str">
            <v>5c) Develop innovative practices that improves timber supply while reducing risks and maintaining site productivity</v>
          </cell>
        </row>
        <row r="31">
          <cell r="A31" t="str">
            <v>6.      Bioeconomy- Advancing Bio-economic and Other Natural Resource Opportunities</v>
          </cell>
        </row>
        <row r="32">
          <cell r="A32" t="str">
            <v>6a) Develop and improve innovation in use of woody biomass in the bioeconomy</v>
          </cell>
        </row>
        <row r="33">
          <cell r="A33" t="str">
            <v>6b) Manage carbon</v>
          </cell>
        </row>
        <row r="34">
          <cell r="A34" t="str">
            <v>6c) Develop other natural resource opportunities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nsive Silv"/>
      <sheetName val="IO List"/>
    </sheetNames>
    <sheetDataSet>
      <sheetData sheetId="0"/>
      <sheetData sheetId="1">
        <row r="2">
          <cell r="A2" t="str">
            <v xml:space="preserve">1.  Ecosystem Stewardship </v>
          </cell>
        </row>
        <row r="3">
          <cell r="A3" t="str">
            <v xml:space="preserve">2. Ecosystem Health and Disturbance </v>
          </cell>
        </row>
        <row r="4">
          <cell r="A4" t="str">
            <v xml:space="preserve">3. Water </v>
          </cell>
        </row>
        <row r="5">
          <cell r="A5" t="str">
            <v xml:space="preserve">4. Species and Habitat </v>
          </cell>
        </row>
        <row r="6">
          <cell r="A6" t="str">
            <v xml:space="preserve">5. Timber Supply </v>
          </cell>
        </row>
        <row r="7">
          <cell r="A7" t="str">
            <v xml:space="preserve">6. Bioeconomy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gww.nrs.gov.bc.ca/env/node/3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topLeftCell="L1" zoomScale="75" zoomScaleNormal="75" workbookViewId="0">
      <selection activeCell="D27" sqref="D27"/>
    </sheetView>
  </sheetViews>
  <sheetFormatPr defaultRowHeight="15" x14ac:dyDescent="0.25"/>
  <cols>
    <col min="1" max="1" width="34.7109375" style="8" bestFit="1" customWidth="1"/>
    <col min="2" max="2" width="159.28515625" style="8" bestFit="1" customWidth="1"/>
    <col min="3" max="3" width="23.5703125" style="8" bestFit="1" customWidth="1"/>
    <col min="4" max="4" width="54.7109375" style="8" bestFit="1" customWidth="1"/>
    <col min="5" max="5" width="32.7109375" style="8" bestFit="1" customWidth="1"/>
    <col min="6" max="6" width="29.28515625" style="8" bestFit="1" customWidth="1"/>
    <col min="7" max="7" width="35.85546875" style="8" bestFit="1" customWidth="1"/>
    <col min="8" max="8" width="97.85546875" style="8" bestFit="1" customWidth="1"/>
    <col min="9" max="9" width="109.28515625" style="8" bestFit="1" customWidth="1"/>
    <col min="10" max="10" width="103.28515625" style="8" bestFit="1" customWidth="1"/>
    <col min="11" max="11" width="127" style="8" bestFit="1" customWidth="1"/>
    <col min="12" max="12" width="27.28515625" style="8" bestFit="1" customWidth="1"/>
    <col min="13" max="13" width="23" style="8" bestFit="1" customWidth="1"/>
    <col min="14" max="14" width="35" style="8" bestFit="1" customWidth="1"/>
    <col min="15" max="16" width="18.140625" style="8" bestFit="1" customWidth="1"/>
    <col min="17" max="17" width="15" style="8" bestFit="1" customWidth="1"/>
    <col min="18" max="18" width="19" style="8" bestFit="1" customWidth="1"/>
    <col min="19" max="19" width="17.5703125" style="8" bestFit="1" customWidth="1"/>
    <col min="20" max="20" width="29.28515625" style="8" bestFit="1" customWidth="1"/>
    <col min="21" max="22" width="28.7109375" style="8" bestFit="1" customWidth="1"/>
    <col min="23" max="23" width="21" style="8" bestFit="1" customWidth="1"/>
    <col min="24" max="24" width="27.28515625" style="8" bestFit="1" customWidth="1"/>
    <col min="25" max="25" width="15.5703125" style="8" bestFit="1" customWidth="1"/>
    <col min="26" max="26" width="17.85546875" style="8" bestFit="1" customWidth="1"/>
    <col min="27" max="27" width="18.140625" style="8" bestFit="1" customWidth="1"/>
    <col min="28" max="28" width="27" style="8" bestFit="1" customWidth="1"/>
    <col min="29" max="29" width="44.42578125" style="8" bestFit="1" customWidth="1"/>
    <col min="30" max="30" width="64.7109375" style="8" bestFit="1" customWidth="1"/>
    <col min="31" max="16384" width="9.140625" style="8"/>
  </cols>
  <sheetData>
    <row r="1" spans="1:30" s="3" customFormat="1" ht="84.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c r="V1" s="2" t="s">
        <v>21</v>
      </c>
      <c r="W1" s="2" t="s">
        <v>22</v>
      </c>
      <c r="X1" s="2" t="s">
        <v>23</v>
      </c>
      <c r="Y1" s="1" t="s">
        <v>24</v>
      </c>
      <c r="Z1" s="1" t="s">
        <v>25</v>
      </c>
      <c r="AA1" s="1" t="s">
        <v>26</v>
      </c>
      <c r="AB1" s="1" t="s">
        <v>27</v>
      </c>
      <c r="AC1" s="1" t="s">
        <v>28</v>
      </c>
      <c r="AD1" s="1" t="s">
        <v>29</v>
      </c>
    </row>
    <row r="2" spans="1:30" s="25" customFormat="1" ht="120" x14ac:dyDescent="0.25">
      <c r="A2" s="22" t="s">
        <v>30</v>
      </c>
      <c r="B2" s="23" t="s">
        <v>31</v>
      </c>
      <c r="C2" s="23" t="s">
        <v>32</v>
      </c>
      <c r="D2" s="23" t="s">
        <v>33</v>
      </c>
      <c r="E2" s="23">
        <v>2016</v>
      </c>
      <c r="F2" s="23">
        <v>2021</v>
      </c>
      <c r="G2" s="23" t="s">
        <v>34</v>
      </c>
      <c r="H2" s="23" t="s">
        <v>35</v>
      </c>
      <c r="I2" s="23" t="s">
        <v>36</v>
      </c>
      <c r="J2" s="23" t="s">
        <v>37</v>
      </c>
      <c r="K2" s="22" t="s">
        <v>38</v>
      </c>
      <c r="L2" s="22" t="s">
        <v>39</v>
      </c>
      <c r="M2" s="23" t="s">
        <v>40</v>
      </c>
      <c r="N2" s="23" t="s">
        <v>41</v>
      </c>
      <c r="O2" s="23" t="s">
        <v>42</v>
      </c>
      <c r="P2" s="23" t="s">
        <v>43</v>
      </c>
      <c r="Q2" s="23">
        <v>71944</v>
      </c>
      <c r="R2" s="23" t="s">
        <v>44</v>
      </c>
      <c r="S2" s="23" t="s">
        <v>45</v>
      </c>
      <c r="T2" s="23" t="s">
        <v>46</v>
      </c>
      <c r="U2" s="23">
        <v>20700</v>
      </c>
      <c r="V2" s="24">
        <v>20000</v>
      </c>
      <c r="W2" s="22" t="s">
        <v>47</v>
      </c>
      <c r="X2" s="24"/>
      <c r="Y2" s="22"/>
      <c r="Z2" s="22">
        <v>1</v>
      </c>
      <c r="AA2" s="22"/>
      <c r="AB2" s="23" t="s">
        <v>48</v>
      </c>
      <c r="AC2" s="23" t="s">
        <v>49</v>
      </c>
      <c r="AD2" s="23" t="s">
        <v>50</v>
      </c>
    </row>
    <row r="3" spans="1:30" s="17" customFormat="1" ht="315" x14ac:dyDescent="0.25">
      <c r="A3" s="14" t="s">
        <v>30</v>
      </c>
      <c r="B3" s="14" t="s">
        <v>51</v>
      </c>
      <c r="C3" s="15" t="s">
        <v>52</v>
      </c>
      <c r="D3" s="15" t="s">
        <v>53</v>
      </c>
      <c r="E3" s="14">
        <v>2013</v>
      </c>
      <c r="F3" s="27" t="s">
        <v>54</v>
      </c>
      <c r="G3" s="15" t="s">
        <v>55</v>
      </c>
      <c r="H3" s="14" t="s">
        <v>56</v>
      </c>
      <c r="I3" s="14" t="s">
        <v>57</v>
      </c>
      <c r="J3" s="14" t="s">
        <v>58</v>
      </c>
      <c r="K3" s="14" t="s">
        <v>59</v>
      </c>
      <c r="L3" s="14" t="s">
        <v>60</v>
      </c>
      <c r="M3" s="27" t="s">
        <v>61</v>
      </c>
      <c r="N3" s="14" t="s">
        <v>62</v>
      </c>
      <c r="O3" s="14" t="s">
        <v>63</v>
      </c>
      <c r="P3" s="14" t="s">
        <v>64</v>
      </c>
      <c r="Q3" s="14">
        <v>71944</v>
      </c>
      <c r="R3" s="14" t="s">
        <v>65</v>
      </c>
      <c r="S3" s="14" t="s">
        <v>66</v>
      </c>
      <c r="T3" s="14" t="s">
        <v>67</v>
      </c>
      <c r="U3" s="28">
        <v>31102</v>
      </c>
      <c r="V3" s="28">
        <v>35000</v>
      </c>
      <c r="W3" s="16" t="s">
        <v>47</v>
      </c>
      <c r="X3" s="16"/>
      <c r="Y3" s="14"/>
      <c r="Z3" s="14"/>
      <c r="AA3" s="14" t="s">
        <v>68</v>
      </c>
      <c r="AB3" s="14" t="s">
        <v>69</v>
      </c>
      <c r="AC3" s="14" t="s">
        <v>70</v>
      </c>
      <c r="AD3" s="14"/>
    </row>
    <row r="4" spans="1:30" s="17" customFormat="1" ht="225" x14ac:dyDescent="0.25">
      <c r="A4" s="14" t="s">
        <v>30</v>
      </c>
      <c r="B4" s="14" t="s">
        <v>51</v>
      </c>
      <c r="C4" s="14" t="s">
        <v>71</v>
      </c>
      <c r="D4" s="14" t="s">
        <v>72</v>
      </c>
      <c r="E4" s="14">
        <v>2014</v>
      </c>
      <c r="F4" s="27" t="s">
        <v>54</v>
      </c>
      <c r="G4" s="14" t="s">
        <v>73</v>
      </c>
      <c r="H4" s="14" t="s">
        <v>74</v>
      </c>
      <c r="I4" s="14" t="s">
        <v>75</v>
      </c>
      <c r="J4" s="14" t="s">
        <v>76</v>
      </c>
      <c r="K4" s="14" t="s">
        <v>77</v>
      </c>
      <c r="L4" s="14" t="s">
        <v>78</v>
      </c>
      <c r="M4" s="27" t="s">
        <v>79</v>
      </c>
      <c r="N4" s="14" t="s">
        <v>62</v>
      </c>
      <c r="O4" s="14" t="s">
        <v>80</v>
      </c>
      <c r="P4" s="14" t="s">
        <v>64</v>
      </c>
      <c r="Q4" s="14">
        <v>71944</v>
      </c>
      <c r="R4" s="14" t="s">
        <v>81</v>
      </c>
      <c r="S4" s="14" t="s">
        <v>66</v>
      </c>
      <c r="T4" s="14" t="s">
        <v>82</v>
      </c>
      <c r="U4" s="28">
        <v>23657.919999999998</v>
      </c>
      <c r="V4" s="28">
        <v>25000</v>
      </c>
      <c r="W4" s="16" t="s">
        <v>47</v>
      </c>
      <c r="X4" s="16"/>
      <c r="Y4" s="14"/>
      <c r="Z4" s="14"/>
      <c r="AA4" s="14"/>
      <c r="AB4" s="14" t="s">
        <v>69</v>
      </c>
      <c r="AC4" s="14" t="s">
        <v>83</v>
      </c>
      <c r="AD4" s="14"/>
    </row>
    <row r="5" spans="1:30" ht="150" x14ac:dyDescent="0.25">
      <c r="A5" s="4" t="s">
        <v>30</v>
      </c>
      <c r="B5" s="6" t="s">
        <v>51</v>
      </c>
      <c r="C5" s="6" t="s">
        <v>84</v>
      </c>
      <c r="D5" s="6" t="s">
        <v>85</v>
      </c>
      <c r="E5" s="6">
        <v>2019</v>
      </c>
      <c r="F5" s="9" t="s">
        <v>61</v>
      </c>
      <c r="G5" s="6" t="s">
        <v>86</v>
      </c>
      <c r="H5" s="6" t="s">
        <v>87</v>
      </c>
      <c r="I5" s="6" t="s">
        <v>88</v>
      </c>
      <c r="J5" s="6"/>
      <c r="K5" s="6"/>
      <c r="L5" s="6"/>
      <c r="M5" s="9" t="s">
        <v>89</v>
      </c>
      <c r="N5" s="6" t="s">
        <v>62</v>
      </c>
      <c r="O5" s="6" t="s">
        <v>90</v>
      </c>
      <c r="P5" s="6" t="s">
        <v>64</v>
      </c>
      <c r="Q5" s="6">
        <v>71944</v>
      </c>
      <c r="R5" s="6" t="s">
        <v>91</v>
      </c>
      <c r="S5" s="6" t="s">
        <v>92</v>
      </c>
      <c r="T5" s="6" t="s">
        <v>93</v>
      </c>
      <c r="U5" s="7" t="s">
        <v>94</v>
      </c>
      <c r="V5" s="10">
        <v>24000</v>
      </c>
      <c r="W5" s="7" t="s">
        <v>47</v>
      </c>
      <c r="X5" s="7"/>
      <c r="Y5" s="6"/>
      <c r="Z5" s="6"/>
      <c r="AA5" s="6"/>
      <c r="AB5" s="6" t="s">
        <v>69</v>
      </c>
      <c r="AC5" s="6" t="s">
        <v>95</v>
      </c>
      <c r="AD5" s="6"/>
    </row>
    <row r="6" spans="1:30" ht="225" x14ac:dyDescent="0.25">
      <c r="A6" s="4" t="s">
        <v>30</v>
      </c>
      <c r="B6" s="6" t="s">
        <v>96</v>
      </c>
      <c r="C6" s="6" t="s">
        <v>97</v>
      </c>
      <c r="D6" s="5" t="s">
        <v>98</v>
      </c>
      <c r="E6" s="6">
        <v>2018</v>
      </c>
      <c r="F6" s="9" t="s">
        <v>99</v>
      </c>
      <c r="G6" s="6" t="s">
        <v>100</v>
      </c>
      <c r="H6" s="5" t="s">
        <v>101</v>
      </c>
      <c r="I6" s="6" t="s">
        <v>102</v>
      </c>
      <c r="J6" s="5" t="s">
        <v>103</v>
      </c>
      <c r="K6" s="5" t="s">
        <v>104</v>
      </c>
      <c r="L6" s="6" t="s">
        <v>78</v>
      </c>
      <c r="M6" s="9" t="s">
        <v>105</v>
      </c>
      <c r="N6" s="6" t="s">
        <v>106</v>
      </c>
      <c r="O6" s="6" t="s">
        <v>42</v>
      </c>
      <c r="P6" s="11" t="s">
        <v>107</v>
      </c>
      <c r="Q6" s="6">
        <v>71916</v>
      </c>
      <c r="R6" s="6" t="s">
        <v>108</v>
      </c>
      <c r="S6" s="6" t="s">
        <v>109</v>
      </c>
      <c r="T6" s="6" t="s">
        <v>110</v>
      </c>
      <c r="U6" s="7" t="s">
        <v>78</v>
      </c>
      <c r="V6" s="7">
        <v>15000</v>
      </c>
      <c r="W6" s="7" t="s">
        <v>111</v>
      </c>
      <c r="X6" s="7" t="s">
        <v>112</v>
      </c>
      <c r="Y6" s="6"/>
      <c r="Z6" s="6"/>
      <c r="AA6" s="6" t="s">
        <v>47</v>
      </c>
      <c r="AB6" s="6" t="s">
        <v>113</v>
      </c>
      <c r="AC6" s="6" t="s">
        <v>114</v>
      </c>
      <c r="AD6" s="5" t="s">
        <v>115</v>
      </c>
    </row>
    <row r="7" spans="1:30" ht="210" x14ac:dyDescent="0.25">
      <c r="A7" s="4" t="s">
        <v>30</v>
      </c>
      <c r="B7" s="12" t="s">
        <v>116</v>
      </c>
      <c r="C7" s="6" t="s">
        <v>117</v>
      </c>
      <c r="D7" s="6" t="s">
        <v>118</v>
      </c>
      <c r="E7" s="11">
        <v>2019</v>
      </c>
      <c r="F7" s="9" t="s">
        <v>119</v>
      </c>
      <c r="G7" s="6" t="s">
        <v>120</v>
      </c>
      <c r="H7" s="6" t="s">
        <v>121</v>
      </c>
      <c r="I7" s="6" t="s">
        <v>122</v>
      </c>
      <c r="J7" s="6" t="s">
        <v>78</v>
      </c>
      <c r="K7" s="6" t="s">
        <v>78</v>
      </c>
      <c r="L7" s="6" t="s">
        <v>78</v>
      </c>
      <c r="M7" s="9" t="s">
        <v>119</v>
      </c>
      <c r="N7" s="6" t="s">
        <v>123</v>
      </c>
      <c r="O7" s="6" t="s">
        <v>124</v>
      </c>
      <c r="P7" s="6" t="s">
        <v>125</v>
      </c>
      <c r="Q7" s="6">
        <v>71916</v>
      </c>
      <c r="R7" s="6" t="s">
        <v>126</v>
      </c>
      <c r="S7" s="6" t="s">
        <v>109</v>
      </c>
      <c r="T7" s="6" t="s">
        <v>127</v>
      </c>
      <c r="U7" s="7" t="s">
        <v>78</v>
      </c>
      <c r="V7" s="7">
        <v>35000</v>
      </c>
      <c r="W7" s="7" t="s">
        <v>128</v>
      </c>
      <c r="X7" s="7" t="s">
        <v>129</v>
      </c>
      <c r="Y7" s="6"/>
      <c r="Z7" s="6"/>
      <c r="AA7" s="6" t="s">
        <v>130</v>
      </c>
      <c r="AB7" s="6" t="s">
        <v>127</v>
      </c>
      <c r="AC7" s="6" t="s">
        <v>131</v>
      </c>
      <c r="AD7" s="6" t="s">
        <v>132</v>
      </c>
    </row>
    <row r="8" spans="1:30" ht="225" x14ac:dyDescent="0.25">
      <c r="A8" s="4" t="s">
        <v>30</v>
      </c>
      <c r="B8" s="12" t="s">
        <v>116</v>
      </c>
      <c r="C8" s="6" t="s">
        <v>133</v>
      </c>
      <c r="D8" s="6" t="s">
        <v>134</v>
      </c>
      <c r="E8" s="6">
        <v>2018</v>
      </c>
      <c r="F8" s="9" t="s">
        <v>99</v>
      </c>
      <c r="G8" s="6" t="s">
        <v>135</v>
      </c>
      <c r="H8" s="6" t="s">
        <v>136</v>
      </c>
      <c r="I8" s="6" t="s">
        <v>137</v>
      </c>
      <c r="J8" s="6" t="s">
        <v>138</v>
      </c>
      <c r="K8" s="6" t="s">
        <v>139</v>
      </c>
      <c r="L8" s="6" t="s">
        <v>78</v>
      </c>
      <c r="M8" s="9" t="s">
        <v>140</v>
      </c>
      <c r="N8" s="6" t="s">
        <v>123</v>
      </c>
      <c r="O8" s="6" t="s">
        <v>42</v>
      </c>
      <c r="P8" s="6" t="s">
        <v>107</v>
      </c>
      <c r="Q8" s="6">
        <v>71916</v>
      </c>
      <c r="R8" s="6" t="s">
        <v>141</v>
      </c>
      <c r="S8" s="6" t="s">
        <v>142</v>
      </c>
      <c r="T8" s="6" t="s">
        <v>143</v>
      </c>
      <c r="U8" s="7" t="s">
        <v>78</v>
      </c>
      <c r="V8" s="7">
        <v>26000</v>
      </c>
      <c r="W8" s="7" t="s">
        <v>144</v>
      </c>
      <c r="X8" s="7" t="s">
        <v>145</v>
      </c>
      <c r="Y8" s="6"/>
      <c r="Z8" s="6" t="s">
        <v>146</v>
      </c>
      <c r="AA8" s="6"/>
      <c r="AB8" s="6" t="s">
        <v>147</v>
      </c>
      <c r="AC8" s="6" t="s">
        <v>148</v>
      </c>
      <c r="AD8" s="6" t="s">
        <v>149</v>
      </c>
    </row>
    <row r="9" spans="1:30" s="25" customFormat="1" ht="45" x14ac:dyDescent="0.25">
      <c r="A9" s="22" t="s">
        <v>30</v>
      </c>
      <c r="B9" s="29" t="s">
        <v>116</v>
      </c>
      <c r="C9" s="22" t="s">
        <v>150</v>
      </c>
      <c r="D9" s="22" t="s">
        <v>151</v>
      </c>
      <c r="E9" s="22">
        <v>2016</v>
      </c>
      <c r="F9" s="30" t="s">
        <v>99</v>
      </c>
      <c r="G9" s="22" t="s">
        <v>150</v>
      </c>
      <c r="H9" s="22" t="s">
        <v>152</v>
      </c>
      <c r="I9" s="22" t="s">
        <v>153</v>
      </c>
      <c r="J9" s="22" t="s">
        <v>154</v>
      </c>
      <c r="K9" s="22" t="s">
        <v>111</v>
      </c>
      <c r="L9" s="22" t="s">
        <v>78</v>
      </c>
      <c r="M9" s="30" t="s">
        <v>155</v>
      </c>
      <c r="N9" s="22" t="s">
        <v>123</v>
      </c>
      <c r="O9" s="22" t="s">
        <v>42</v>
      </c>
      <c r="P9" s="22" t="s">
        <v>107</v>
      </c>
      <c r="Q9" s="22">
        <v>71916</v>
      </c>
      <c r="R9" s="22" t="s">
        <v>156</v>
      </c>
      <c r="S9" s="22" t="s">
        <v>157</v>
      </c>
      <c r="T9" s="22" t="s">
        <v>158</v>
      </c>
      <c r="U9" s="24">
        <v>20000</v>
      </c>
      <c r="V9" s="24">
        <v>6000</v>
      </c>
      <c r="W9" s="24" t="s">
        <v>47</v>
      </c>
      <c r="X9" s="24"/>
      <c r="Y9" s="22"/>
      <c r="Z9" s="22" t="s">
        <v>159</v>
      </c>
      <c r="AA9" s="22"/>
      <c r="AB9" s="22" t="s">
        <v>93</v>
      </c>
      <c r="AC9" s="22" t="s">
        <v>160</v>
      </c>
      <c r="AD9" s="22" t="s">
        <v>161</v>
      </c>
    </row>
    <row r="10" spans="1:30" s="25" customFormat="1" ht="165" x14ac:dyDescent="0.25">
      <c r="A10" s="22" t="s">
        <v>30</v>
      </c>
      <c r="B10" s="29" t="s">
        <v>162</v>
      </c>
      <c r="C10" s="22" t="s">
        <v>163</v>
      </c>
      <c r="D10" s="22" t="s">
        <v>164</v>
      </c>
      <c r="E10" s="22">
        <v>2017</v>
      </c>
      <c r="F10" s="30" t="s">
        <v>54</v>
      </c>
      <c r="G10" s="22" t="s">
        <v>165</v>
      </c>
      <c r="H10" s="22" t="s">
        <v>166</v>
      </c>
      <c r="I10" s="22" t="s">
        <v>167</v>
      </c>
      <c r="J10" s="22" t="s">
        <v>168</v>
      </c>
      <c r="K10" s="22" t="s">
        <v>169</v>
      </c>
      <c r="L10" s="22" t="s">
        <v>170</v>
      </c>
      <c r="M10" s="30" t="s">
        <v>171</v>
      </c>
      <c r="N10" s="22" t="s">
        <v>123</v>
      </c>
      <c r="O10" s="22" t="s">
        <v>42</v>
      </c>
      <c r="P10" s="22" t="s">
        <v>107</v>
      </c>
      <c r="Q10" s="22">
        <v>71916</v>
      </c>
      <c r="R10" s="22" t="s">
        <v>172</v>
      </c>
      <c r="S10" s="22" t="s">
        <v>157</v>
      </c>
      <c r="T10" s="22" t="s">
        <v>173</v>
      </c>
      <c r="U10" s="24">
        <v>50000</v>
      </c>
      <c r="V10" s="24">
        <v>5000</v>
      </c>
      <c r="W10" s="24" t="s">
        <v>47</v>
      </c>
      <c r="X10" s="24"/>
      <c r="Y10" s="22"/>
      <c r="Z10" s="22"/>
      <c r="AA10" s="22"/>
      <c r="AB10" s="22" t="s">
        <v>174</v>
      </c>
      <c r="AC10" s="22"/>
      <c r="AD10" s="22" t="s">
        <v>175</v>
      </c>
    </row>
    <row r="11" spans="1:30" ht="195" x14ac:dyDescent="0.25">
      <c r="A11" s="4" t="s">
        <v>30</v>
      </c>
      <c r="B11" s="12" t="s">
        <v>116</v>
      </c>
      <c r="C11" s="6" t="s">
        <v>176</v>
      </c>
      <c r="D11" s="6" t="s">
        <v>177</v>
      </c>
      <c r="E11" s="6">
        <v>2014</v>
      </c>
      <c r="F11" s="9" t="s">
        <v>178</v>
      </c>
      <c r="G11" s="6" t="s">
        <v>179</v>
      </c>
      <c r="H11" s="6" t="s">
        <v>180</v>
      </c>
      <c r="I11" s="6" t="s">
        <v>181</v>
      </c>
      <c r="J11" s="6" t="s">
        <v>78</v>
      </c>
      <c r="K11" s="6" t="s">
        <v>78</v>
      </c>
      <c r="L11" s="6" t="s">
        <v>78</v>
      </c>
      <c r="M11" s="9" t="s">
        <v>140</v>
      </c>
      <c r="N11" s="6" t="s">
        <v>123</v>
      </c>
      <c r="O11" s="6" t="s">
        <v>42</v>
      </c>
      <c r="P11" s="6" t="s">
        <v>107</v>
      </c>
      <c r="Q11" s="6">
        <v>71916</v>
      </c>
      <c r="R11" s="6" t="s">
        <v>182</v>
      </c>
      <c r="S11" s="6" t="s">
        <v>142</v>
      </c>
      <c r="T11" s="6" t="s">
        <v>183</v>
      </c>
      <c r="U11" s="7" t="s">
        <v>78</v>
      </c>
      <c r="V11" s="7">
        <v>7000</v>
      </c>
      <c r="W11" s="7" t="s">
        <v>47</v>
      </c>
      <c r="X11" s="7"/>
      <c r="Y11" s="6"/>
      <c r="Z11" s="6" t="s">
        <v>184</v>
      </c>
      <c r="AA11" s="6"/>
      <c r="AB11" s="6" t="s">
        <v>174</v>
      </c>
      <c r="AC11" s="6" t="s">
        <v>185</v>
      </c>
      <c r="AD11" s="6" t="s">
        <v>186</v>
      </c>
    </row>
    <row r="12" spans="1:30" s="17" customFormat="1" ht="90" x14ac:dyDescent="0.25">
      <c r="A12" s="14" t="s">
        <v>30</v>
      </c>
      <c r="B12" s="31" t="s">
        <v>116</v>
      </c>
      <c r="C12" s="14" t="s">
        <v>187</v>
      </c>
      <c r="D12" s="14" t="s">
        <v>188</v>
      </c>
      <c r="E12" s="14">
        <v>2015</v>
      </c>
      <c r="F12" s="27" t="s">
        <v>189</v>
      </c>
      <c r="G12" s="14" t="s">
        <v>187</v>
      </c>
      <c r="H12" s="14" t="s">
        <v>190</v>
      </c>
      <c r="I12" s="14" t="s">
        <v>191</v>
      </c>
      <c r="J12" s="14" t="s">
        <v>191</v>
      </c>
      <c r="K12" s="14" t="s">
        <v>192</v>
      </c>
      <c r="L12" s="14" t="s">
        <v>78</v>
      </c>
      <c r="M12" s="27" t="s">
        <v>189</v>
      </c>
      <c r="N12" s="14" t="s">
        <v>123</v>
      </c>
      <c r="O12" s="14" t="s">
        <v>42</v>
      </c>
      <c r="P12" s="14" t="s">
        <v>107</v>
      </c>
      <c r="Q12" s="14">
        <v>71916</v>
      </c>
      <c r="R12" s="14" t="s">
        <v>107</v>
      </c>
      <c r="S12" s="14" t="s">
        <v>157</v>
      </c>
      <c r="T12" s="14" t="s">
        <v>193</v>
      </c>
      <c r="U12" s="16">
        <v>4550</v>
      </c>
      <c r="V12" s="16">
        <v>5000</v>
      </c>
      <c r="W12" s="16" t="s">
        <v>47</v>
      </c>
      <c r="X12" s="16"/>
      <c r="Y12" s="14"/>
      <c r="Z12" s="14" t="s">
        <v>194</v>
      </c>
      <c r="AA12" s="14"/>
      <c r="AB12" s="14"/>
      <c r="AC12" s="14"/>
      <c r="AD12" s="14" t="s">
        <v>195</v>
      </c>
    </row>
    <row r="13" spans="1:30" x14ac:dyDescent="0.25">
      <c r="A13" s="4" t="s">
        <v>30</v>
      </c>
      <c r="B13" s="6"/>
      <c r="C13" s="6"/>
      <c r="D13" s="6"/>
      <c r="E13" s="6"/>
      <c r="F13" s="9"/>
      <c r="G13" s="6"/>
      <c r="H13" s="6"/>
      <c r="I13" s="6"/>
      <c r="J13" s="6"/>
      <c r="K13" s="6"/>
      <c r="L13" s="6"/>
      <c r="M13" s="9"/>
      <c r="N13" s="6"/>
      <c r="O13" s="6"/>
      <c r="P13" s="6"/>
      <c r="Q13" s="6"/>
      <c r="R13" s="6"/>
      <c r="S13" s="6"/>
      <c r="T13" s="6"/>
      <c r="U13" s="7"/>
      <c r="V13" s="7"/>
      <c r="W13" s="7"/>
      <c r="X13" s="7"/>
      <c r="Y13" s="6"/>
      <c r="Z13" s="6"/>
      <c r="AA13" s="6"/>
      <c r="AB13" s="6"/>
      <c r="AC13" s="6"/>
      <c r="AD13" s="6"/>
    </row>
    <row r="14" spans="1:30" ht="165" x14ac:dyDescent="0.25">
      <c r="A14" s="4" t="s">
        <v>30</v>
      </c>
      <c r="B14" s="6" t="s">
        <v>196</v>
      </c>
      <c r="C14" s="6" t="s">
        <v>197</v>
      </c>
      <c r="D14" s="5" t="s">
        <v>198</v>
      </c>
      <c r="E14" s="6">
        <v>1995</v>
      </c>
      <c r="F14" s="9" t="s">
        <v>199</v>
      </c>
      <c r="G14" s="6" t="s">
        <v>200</v>
      </c>
      <c r="H14" s="6" t="s">
        <v>201</v>
      </c>
      <c r="I14" s="6" t="s">
        <v>202</v>
      </c>
      <c r="J14" s="6" t="s">
        <v>203</v>
      </c>
      <c r="K14" s="6" t="s">
        <v>204</v>
      </c>
      <c r="L14" s="6"/>
      <c r="M14" s="13">
        <v>43921</v>
      </c>
      <c r="N14" s="6" t="s">
        <v>205</v>
      </c>
      <c r="O14" s="6" t="s">
        <v>206</v>
      </c>
      <c r="P14" s="6" t="s">
        <v>207</v>
      </c>
      <c r="Q14" s="6"/>
      <c r="R14" s="6" t="s">
        <v>208</v>
      </c>
      <c r="S14" s="6" t="s">
        <v>157</v>
      </c>
      <c r="T14" s="5" t="s">
        <v>209</v>
      </c>
      <c r="U14" s="7" t="s">
        <v>210</v>
      </c>
      <c r="V14" s="7">
        <v>5000</v>
      </c>
      <c r="W14" s="7" t="s">
        <v>47</v>
      </c>
      <c r="X14" s="7"/>
      <c r="Y14" s="6"/>
      <c r="Z14" s="6"/>
      <c r="AA14" s="6"/>
      <c r="AB14" s="6"/>
      <c r="AC14" s="6" t="s">
        <v>211</v>
      </c>
      <c r="AD14" s="6"/>
    </row>
    <row r="15" spans="1:30" s="17" customFormat="1" ht="165" x14ac:dyDescent="0.25">
      <c r="A15" s="14" t="s">
        <v>30</v>
      </c>
      <c r="B15" s="14" t="s">
        <v>212</v>
      </c>
      <c r="C15" s="14" t="s">
        <v>213</v>
      </c>
      <c r="D15" s="14" t="s">
        <v>214</v>
      </c>
      <c r="E15" s="14">
        <v>2016</v>
      </c>
      <c r="F15" s="14" t="s">
        <v>61</v>
      </c>
      <c r="G15" s="14" t="s">
        <v>213</v>
      </c>
      <c r="H15" s="14" t="s">
        <v>215</v>
      </c>
      <c r="I15" s="14" t="s">
        <v>216</v>
      </c>
      <c r="J15" s="14" t="s">
        <v>217</v>
      </c>
      <c r="K15" s="14" t="s">
        <v>218</v>
      </c>
      <c r="L15" s="14" t="s">
        <v>219</v>
      </c>
      <c r="M15" s="14">
        <v>2021</v>
      </c>
      <c r="N15" s="14" t="s">
        <v>220</v>
      </c>
      <c r="O15" s="14" t="s">
        <v>221</v>
      </c>
      <c r="P15" s="14" t="s">
        <v>222</v>
      </c>
      <c r="Q15" s="14">
        <v>71821</v>
      </c>
      <c r="R15" s="14" t="s">
        <v>223</v>
      </c>
      <c r="S15" s="14" t="s">
        <v>45</v>
      </c>
      <c r="T15" s="14" t="s">
        <v>224</v>
      </c>
      <c r="U15" s="16">
        <v>22748</v>
      </c>
      <c r="V15" s="16">
        <v>30000</v>
      </c>
      <c r="W15" s="14" t="s">
        <v>224</v>
      </c>
      <c r="X15" s="14" t="s">
        <v>225</v>
      </c>
      <c r="Y15" s="14"/>
      <c r="Z15" s="14"/>
      <c r="AA15" s="14">
        <v>1</v>
      </c>
      <c r="AB15" s="14" t="s">
        <v>226</v>
      </c>
      <c r="AC15" s="14" t="s">
        <v>227</v>
      </c>
      <c r="AD15" s="14"/>
    </row>
    <row r="16" spans="1:30" s="25" customFormat="1" ht="240" x14ac:dyDescent="0.25">
      <c r="A16" s="22" t="s">
        <v>30</v>
      </c>
      <c r="B16" s="22" t="s">
        <v>228</v>
      </c>
      <c r="C16" s="22" t="s">
        <v>229</v>
      </c>
      <c r="D16" s="22" t="s">
        <v>230</v>
      </c>
      <c r="E16" s="22">
        <v>2004</v>
      </c>
      <c r="F16" s="22">
        <v>2020</v>
      </c>
      <c r="G16" s="22" t="s">
        <v>231</v>
      </c>
      <c r="H16" s="22" t="s">
        <v>232</v>
      </c>
      <c r="I16" s="22" t="s">
        <v>233</v>
      </c>
      <c r="J16" s="22" t="s">
        <v>234</v>
      </c>
      <c r="K16" s="22" t="s">
        <v>235</v>
      </c>
      <c r="L16" s="22" t="s">
        <v>236</v>
      </c>
      <c r="M16" s="22" t="s">
        <v>237</v>
      </c>
      <c r="N16" s="22" t="s">
        <v>238</v>
      </c>
      <c r="O16" s="22" t="s">
        <v>221</v>
      </c>
      <c r="P16" s="22" t="s">
        <v>222</v>
      </c>
      <c r="Q16" s="22">
        <v>71821</v>
      </c>
      <c r="R16" s="22" t="s">
        <v>239</v>
      </c>
      <c r="S16" s="22" t="s">
        <v>45</v>
      </c>
      <c r="T16" s="22" t="s">
        <v>240</v>
      </c>
      <c r="U16" s="24" t="s">
        <v>241</v>
      </c>
      <c r="V16" s="24" t="s">
        <v>242</v>
      </c>
      <c r="W16" s="24" t="s">
        <v>47</v>
      </c>
      <c r="X16" s="24" t="s">
        <v>243</v>
      </c>
      <c r="Y16" s="22"/>
      <c r="Z16" s="22"/>
      <c r="AA16" s="22"/>
      <c r="AB16" s="23" t="s">
        <v>244</v>
      </c>
      <c r="AC16" s="32" t="s">
        <v>245</v>
      </c>
      <c r="AD16" s="22" t="s">
        <v>246</v>
      </c>
    </row>
    <row r="17" spans="1:30" s="17" customFormat="1" ht="240" x14ac:dyDescent="0.25">
      <c r="A17" s="14" t="s">
        <v>30</v>
      </c>
      <c r="B17" s="14" t="s">
        <v>228</v>
      </c>
      <c r="C17" s="14" t="s">
        <v>229</v>
      </c>
      <c r="D17" s="14" t="s">
        <v>230</v>
      </c>
      <c r="E17" s="14">
        <v>2004</v>
      </c>
      <c r="F17" s="27" t="s">
        <v>247</v>
      </c>
      <c r="G17" s="15" t="s">
        <v>248</v>
      </c>
      <c r="H17" s="15" t="s">
        <v>249</v>
      </c>
      <c r="I17" s="15" t="s">
        <v>250</v>
      </c>
      <c r="J17" s="14" t="s">
        <v>251</v>
      </c>
      <c r="K17" s="14" t="s">
        <v>252</v>
      </c>
      <c r="L17" s="14" t="s">
        <v>253</v>
      </c>
      <c r="M17" s="15" t="s">
        <v>254</v>
      </c>
      <c r="N17" s="15" t="s">
        <v>238</v>
      </c>
      <c r="O17" s="33" t="s">
        <v>221</v>
      </c>
      <c r="P17" s="14" t="s">
        <v>222</v>
      </c>
      <c r="Q17" s="14">
        <v>71821</v>
      </c>
      <c r="R17" s="15" t="s">
        <v>255</v>
      </c>
      <c r="S17" s="15" t="s">
        <v>45</v>
      </c>
      <c r="T17" s="15" t="s">
        <v>256</v>
      </c>
      <c r="U17" s="16" t="s">
        <v>257</v>
      </c>
      <c r="V17" s="16">
        <v>35000</v>
      </c>
      <c r="W17" s="16" t="s">
        <v>47</v>
      </c>
      <c r="X17" s="16" t="s">
        <v>243</v>
      </c>
      <c r="Y17" s="14"/>
      <c r="Z17" s="14"/>
      <c r="AA17" s="14">
        <v>1</v>
      </c>
      <c r="AB17" s="15" t="s">
        <v>244</v>
      </c>
      <c r="AC17" s="34" t="s">
        <v>258</v>
      </c>
      <c r="AD17" s="35" t="s">
        <v>259</v>
      </c>
    </row>
    <row r="18" spans="1:30" s="17" customFormat="1" ht="165" x14ac:dyDescent="0.25">
      <c r="A18" s="14" t="s">
        <v>30</v>
      </c>
      <c r="B18" s="14" t="s">
        <v>228</v>
      </c>
      <c r="C18" s="14" t="s">
        <v>229</v>
      </c>
      <c r="D18" s="14" t="s">
        <v>230</v>
      </c>
      <c r="E18" s="14" t="s">
        <v>260</v>
      </c>
      <c r="F18" s="27" t="s">
        <v>247</v>
      </c>
      <c r="G18" s="14" t="s">
        <v>261</v>
      </c>
      <c r="H18" s="14" t="s">
        <v>262</v>
      </c>
      <c r="I18" s="14" t="s">
        <v>263</v>
      </c>
      <c r="J18" s="14" t="s">
        <v>264</v>
      </c>
      <c r="K18" s="14" t="s">
        <v>265</v>
      </c>
      <c r="L18" s="14" t="s">
        <v>266</v>
      </c>
      <c r="M18" s="14" t="s">
        <v>267</v>
      </c>
      <c r="N18" s="14" t="s">
        <v>268</v>
      </c>
      <c r="O18" s="14" t="s">
        <v>221</v>
      </c>
      <c r="P18" s="14" t="s">
        <v>222</v>
      </c>
      <c r="Q18" s="14">
        <v>71821</v>
      </c>
      <c r="R18" s="33" t="s">
        <v>269</v>
      </c>
      <c r="S18" s="14" t="s">
        <v>45</v>
      </c>
      <c r="T18" s="14" t="s">
        <v>270</v>
      </c>
      <c r="U18" s="16" t="s">
        <v>271</v>
      </c>
      <c r="V18" s="16">
        <v>20000</v>
      </c>
      <c r="W18" s="16" t="s">
        <v>47</v>
      </c>
      <c r="X18" s="16" t="s">
        <v>243</v>
      </c>
      <c r="Y18" s="14"/>
      <c r="Z18" s="14"/>
      <c r="AA18" s="14">
        <v>1</v>
      </c>
      <c r="AB18" s="15" t="s">
        <v>272</v>
      </c>
      <c r="AC18" s="34" t="s">
        <v>273</v>
      </c>
      <c r="AD18" s="35" t="s">
        <v>274</v>
      </c>
    </row>
    <row r="19" spans="1:30" s="17" customFormat="1" ht="135" x14ac:dyDescent="0.25">
      <c r="A19" s="14" t="s">
        <v>30</v>
      </c>
      <c r="B19" s="14" t="s">
        <v>31</v>
      </c>
      <c r="C19" s="14" t="s">
        <v>275</v>
      </c>
      <c r="D19" s="14" t="s">
        <v>276</v>
      </c>
      <c r="E19" s="14">
        <v>2016</v>
      </c>
      <c r="F19" s="14" t="s">
        <v>61</v>
      </c>
      <c r="G19" s="14" t="s">
        <v>277</v>
      </c>
      <c r="H19" s="14" t="s">
        <v>215</v>
      </c>
      <c r="I19" s="14" t="s">
        <v>278</v>
      </c>
      <c r="J19" s="14" t="s">
        <v>279</v>
      </c>
      <c r="K19" s="14" t="s">
        <v>280</v>
      </c>
      <c r="L19" s="14"/>
      <c r="M19" s="14">
        <v>2021</v>
      </c>
      <c r="N19" s="14" t="s">
        <v>220</v>
      </c>
      <c r="O19" s="14" t="s">
        <v>221</v>
      </c>
      <c r="P19" s="14" t="s">
        <v>222</v>
      </c>
      <c r="Q19" s="14"/>
      <c r="R19" s="14" t="s">
        <v>223</v>
      </c>
      <c r="S19" s="14" t="s">
        <v>45</v>
      </c>
      <c r="T19" s="14" t="s">
        <v>224</v>
      </c>
      <c r="U19" s="16">
        <v>18198</v>
      </c>
      <c r="V19" s="16">
        <v>20000</v>
      </c>
      <c r="W19" s="14" t="s">
        <v>93</v>
      </c>
      <c r="X19" s="14"/>
      <c r="Y19" s="14"/>
      <c r="Z19" s="14"/>
      <c r="AA19" s="14"/>
      <c r="AB19" s="14" t="s">
        <v>281</v>
      </c>
      <c r="AC19" s="14" t="s">
        <v>282</v>
      </c>
      <c r="AD19" s="14" t="s">
        <v>283</v>
      </c>
    </row>
    <row r="20" spans="1:30" s="21" customFormat="1" ht="90" x14ac:dyDescent="0.25">
      <c r="A20" s="18" t="s">
        <v>30</v>
      </c>
      <c r="B20" s="18" t="s">
        <v>31</v>
      </c>
      <c r="C20" s="18" t="s">
        <v>284</v>
      </c>
      <c r="D20" s="19" t="s">
        <v>285</v>
      </c>
      <c r="E20" s="18">
        <v>2017</v>
      </c>
      <c r="F20" s="26" t="s">
        <v>105</v>
      </c>
      <c r="G20" s="19" t="s">
        <v>286</v>
      </c>
      <c r="H20" s="19" t="s">
        <v>287</v>
      </c>
      <c r="I20" s="18" t="s">
        <v>288</v>
      </c>
      <c r="J20" s="18" t="s">
        <v>289</v>
      </c>
      <c r="K20" s="18" t="s">
        <v>290</v>
      </c>
      <c r="L20" s="18"/>
      <c r="M20" s="26"/>
      <c r="N20" s="18" t="s">
        <v>291</v>
      </c>
      <c r="O20" s="18" t="s">
        <v>208</v>
      </c>
      <c r="P20" s="18"/>
      <c r="Q20" s="18"/>
      <c r="R20" s="18" t="s">
        <v>292</v>
      </c>
      <c r="S20" s="18" t="s">
        <v>157</v>
      </c>
      <c r="T20" s="18" t="s">
        <v>293</v>
      </c>
      <c r="U20" s="20">
        <v>45000</v>
      </c>
      <c r="V20" s="20">
        <v>45000</v>
      </c>
      <c r="W20" s="20" t="s">
        <v>109</v>
      </c>
      <c r="X20" s="20"/>
      <c r="Y20" s="18"/>
      <c r="Z20" s="18"/>
      <c r="AA20" s="18"/>
      <c r="AB20" s="18" t="s">
        <v>294</v>
      </c>
      <c r="AC20" s="18" t="s">
        <v>295</v>
      </c>
      <c r="AD20" s="18"/>
    </row>
    <row r="21" spans="1:30" s="21" customFormat="1" ht="180" x14ac:dyDescent="0.25">
      <c r="A21" s="18" t="s">
        <v>30</v>
      </c>
      <c r="B21" s="18" t="s">
        <v>31</v>
      </c>
      <c r="C21" s="18" t="s">
        <v>296</v>
      </c>
      <c r="D21" s="19" t="s">
        <v>297</v>
      </c>
      <c r="E21" s="18">
        <v>2017</v>
      </c>
      <c r="F21" s="18">
        <v>2021</v>
      </c>
      <c r="G21" s="19" t="s">
        <v>298</v>
      </c>
      <c r="H21" s="19" t="s">
        <v>299</v>
      </c>
      <c r="I21" s="18" t="s">
        <v>300</v>
      </c>
      <c r="J21" s="18" t="s">
        <v>301</v>
      </c>
      <c r="K21" s="18" t="s">
        <v>302</v>
      </c>
      <c r="L21" s="18"/>
      <c r="M21" s="18"/>
      <c r="N21" s="36" t="s">
        <v>303</v>
      </c>
      <c r="O21" s="18" t="s">
        <v>292</v>
      </c>
      <c r="P21" s="18"/>
      <c r="Q21" s="36"/>
      <c r="R21" s="18" t="s">
        <v>292</v>
      </c>
      <c r="S21" s="37" t="s">
        <v>157</v>
      </c>
      <c r="T21" s="18" t="s">
        <v>293</v>
      </c>
      <c r="U21" s="38">
        <v>30000</v>
      </c>
      <c r="V21" s="39">
        <v>30000</v>
      </c>
      <c r="W21" s="20" t="s">
        <v>109</v>
      </c>
      <c r="X21" s="38"/>
      <c r="Y21" s="18"/>
      <c r="Z21" s="18"/>
      <c r="AA21" s="18"/>
      <c r="AB21" s="18" t="s">
        <v>294</v>
      </c>
      <c r="AC21" s="18" t="s">
        <v>304</v>
      </c>
      <c r="AD21" s="18"/>
    </row>
    <row r="22" spans="1:30" s="17" customFormat="1" ht="180" x14ac:dyDescent="0.25">
      <c r="A22" s="14" t="s">
        <v>30</v>
      </c>
      <c r="B22" s="14" t="s">
        <v>305</v>
      </c>
      <c r="C22" s="14" t="s">
        <v>306</v>
      </c>
      <c r="D22" s="14" t="s">
        <v>307</v>
      </c>
      <c r="E22" s="14">
        <v>2017</v>
      </c>
      <c r="F22" s="27" t="s">
        <v>105</v>
      </c>
      <c r="G22" s="14" t="s">
        <v>308</v>
      </c>
      <c r="H22" s="14" t="s">
        <v>309</v>
      </c>
      <c r="I22" s="14" t="s">
        <v>310</v>
      </c>
      <c r="J22" s="14" t="s">
        <v>311</v>
      </c>
      <c r="K22" s="14" t="s">
        <v>312</v>
      </c>
      <c r="L22" s="14" t="s">
        <v>313</v>
      </c>
      <c r="M22" s="27" t="s">
        <v>105</v>
      </c>
      <c r="N22" s="14" t="s">
        <v>314</v>
      </c>
      <c r="O22" s="14" t="s">
        <v>221</v>
      </c>
      <c r="P22" s="14" t="s">
        <v>222</v>
      </c>
      <c r="Q22" s="14">
        <v>71821</v>
      </c>
      <c r="R22" s="14" t="s">
        <v>315</v>
      </c>
      <c r="S22" s="14" t="s">
        <v>45</v>
      </c>
      <c r="T22" s="14" t="s">
        <v>316</v>
      </c>
      <c r="U22" s="16">
        <v>19360</v>
      </c>
      <c r="V22" s="16">
        <v>20000</v>
      </c>
      <c r="W22" s="16" t="s">
        <v>317</v>
      </c>
      <c r="X22" s="16" t="s">
        <v>318</v>
      </c>
      <c r="Y22" s="14" t="s">
        <v>47</v>
      </c>
      <c r="Z22" s="14" t="s">
        <v>47</v>
      </c>
      <c r="AA22" s="14" t="s">
        <v>319</v>
      </c>
      <c r="AB22" s="14" t="s">
        <v>47</v>
      </c>
      <c r="AC22" s="14" t="s">
        <v>320</v>
      </c>
      <c r="AD22" s="14"/>
    </row>
    <row r="23" spans="1:30" ht="120" x14ac:dyDescent="0.25">
      <c r="A23" s="4" t="s">
        <v>30</v>
      </c>
      <c r="B23" s="5" t="s">
        <v>321</v>
      </c>
      <c r="C23" s="6" t="s">
        <v>322</v>
      </c>
      <c r="D23" s="6" t="s">
        <v>323</v>
      </c>
      <c r="E23" s="6">
        <v>2015</v>
      </c>
      <c r="F23" s="9"/>
      <c r="G23" s="5" t="s">
        <v>324</v>
      </c>
      <c r="H23" s="5" t="s">
        <v>325</v>
      </c>
      <c r="I23" s="5" t="s">
        <v>326</v>
      </c>
      <c r="J23" s="5" t="s">
        <v>78</v>
      </c>
      <c r="K23" s="5" t="s">
        <v>78</v>
      </c>
      <c r="L23" s="5" t="s">
        <v>78</v>
      </c>
      <c r="M23" s="5">
        <v>2024</v>
      </c>
      <c r="N23" s="5" t="s">
        <v>327</v>
      </c>
      <c r="O23" s="5" t="s">
        <v>328</v>
      </c>
      <c r="P23" s="5" t="s">
        <v>329</v>
      </c>
      <c r="Q23" s="6">
        <v>71821</v>
      </c>
      <c r="R23" s="5" t="s">
        <v>330</v>
      </c>
      <c r="S23" s="5" t="s">
        <v>47</v>
      </c>
      <c r="T23" s="5" t="s">
        <v>47</v>
      </c>
      <c r="U23" s="5" t="s">
        <v>78</v>
      </c>
      <c r="V23" s="7">
        <v>25000</v>
      </c>
      <c r="W23" s="5" t="s">
        <v>47</v>
      </c>
      <c r="X23" s="5" t="s">
        <v>331</v>
      </c>
      <c r="Y23" s="5"/>
      <c r="Z23" s="5"/>
      <c r="AA23" s="5"/>
      <c r="AB23" s="5" t="s">
        <v>332</v>
      </c>
      <c r="AC23" s="5" t="s">
        <v>333</v>
      </c>
      <c r="AD23" s="5"/>
    </row>
    <row r="24" spans="1:30" ht="135" x14ac:dyDescent="0.25">
      <c r="A24" s="4" t="s">
        <v>30</v>
      </c>
      <c r="B24" s="6" t="s">
        <v>305</v>
      </c>
      <c r="C24" s="6" t="s">
        <v>334</v>
      </c>
      <c r="D24" s="6" t="s">
        <v>335</v>
      </c>
      <c r="E24" s="6">
        <v>2019</v>
      </c>
      <c r="F24" s="9" t="s">
        <v>54</v>
      </c>
      <c r="G24" s="6" t="s">
        <v>336</v>
      </c>
      <c r="H24" s="6" t="s">
        <v>337</v>
      </c>
      <c r="I24" s="6" t="s">
        <v>338</v>
      </c>
      <c r="J24" s="6" t="s">
        <v>339</v>
      </c>
      <c r="K24" s="6" t="s">
        <v>340</v>
      </c>
      <c r="L24" s="6" t="s">
        <v>313</v>
      </c>
      <c r="M24" s="9" t="s">
        <v>105</v>
      </c>
      <c r="N24" s="6" t="s">
        <v>341</v>
      </c>
      <c r="O24" s="6" t="s">
        <v>221</v>
      </c>
      <c r="P24" s="6" t="s">
        <v>342</v>
      </c>
      <c r="Q24" s="6">
        <v>71821</v>
      </c>
      <c r="R24" s="6" t="s">
        <v>315</v>
      </c>
      <c r="S24" s="6" t="s">
        <v>109</v>
      </c>
      <c r="T24" s="6" t="s">
        <v>343</v>
      </c>
      <c r="U24" s="7">
        <v>0</v>
      </c>
      <c r="V24" s="7">
        <v>25000</v>
      </c>
      <c r="W24" s="7" t="s">
        <v>47</v>
      </c>
      <c r="X24" s="7"/>
      <c r="Y24" s="6"/>
      <c r="Z24" s="6"/>
      <c r="AA24" s="6" t="s">
        <v>344</v>
      </c>
      <c r="AB24" s="6"/>
      <c r="AC24" s="6" t="s">
        <v>345</v>
      </c>
      <c r="AD24" s="6"/>
    </row>
    <row r="25" spans="1:30" s="17" customFormat="1" ht="90" x14ac:dyDescent="0.25">
      <c r="A25" s="27" t="s">
        <v>30</v>
      </c>
      <c r="B25" s="14" t="s">
        <v>305</v>
      </c>
      <c r="C25" s="14" t="s">
        <v>346</v>
      </c>
      <c r="D25" s="14" t="s">
        <v>347</v>
      </c>
      <c r="E25" s="14">
        <v>2011</v>
      </c>
      <c r="F25" s="27" t="s">
        <v>348</v>
      </c>
      <c r="G25" s="14" t="s">
        <v>349</v>
      </c>
      <c r="H25" s="14" t="s">
        <v>350</v>
      </c>
      <c r="I25" s="14" t="s">
        <v>351</v>
      </c>
      <c r="J25" s="14" t="s">
        <v>351</v>
      </c>
      <c r="K25" s="27" t="s">
        <v>352</v>
      </c>
      <c r="L25" s="27" t="s">
        <v>313</v>
      </c>
      <c r="M25" s="27" t="s">
        <v>348</v>
      </c>
      <c r="N25" s="14" t="s">
        <v>353</v>
      </c>
      <c r="O25" s="14" t="s">
        <v>42</v>
      </c>
      <c r="P25" s="33" t="s">
        <v>354</v>
      </c>
      <c r="Q25" s="33"/>
      <c r="R25" s="14" t="s">
        <v>355</v>
      </c>
      <c r="S25" s="14" t="s">
        <v>45</v>
      </c>
      <c r="T25" s="14" t="s">
        <v>356</v>
      </c>
      <c r="U25" s="40">
        <v>34122</v>
      </c>
      <c r="V25" s="40">
        <v>43000</v>
      </c>
      <c r="W25" s="27" t="s">
        <v>47</v>
      </c>
      <c r="X25" s="27" t="s">
        <v>313</v>
      </c>
      <c r="Y25" s="27"/>
      <c r="Z25" s="27"/>
      <c r="AA25" s="27"/>
      <c r="AB25" s="14" t="s">
        <v>357</v>
      </c>
      <c r="AC25" s="14" t="s">
        <v>358</v>
      </c>
      <c r="AD25" s="27"/>
    </row>
    <row r="26" spans="1:30" s="17" customFormat="1" ht="60" x14ac:dyDescent="0.25">
      <c r="A26" s="27" t="s">
        <v>30</v>
      </c>
      <c r="B26" s="14" t="s">
        <v>359</v>
      </c>
      <c r="C26" s="14" t="s">
        <v>360</v>
      </c>
      <c r="D26" s="14" t="s">
        <v>361</v>
      </c>
      <c r="E26" s="14">
        <v>1998</v>
      </c>
      <c r="F26" s="27" t="s">
        <v>348</v>
      </c>
      <c r="G26" s="14" t="s">
        <v>362</v>
      </c>
      <c r="H26" s="14" t="s">
        <v>363</v>
      </c>
      <c r="I26" s="14" t="s">
        <v>364</v>
      </c>
      <c r="J26" s="14" t="s">
        <v>364</v>
      </c>
      <c r="K26" s="27" t="s">
        <v>365</v>
      </c>
      <c r="L26" s="27" t="s">
        <v>313</v>
      </c>
      <c r="M26" s="27" t="s">
        <v>348</v>
      </c>
      <c r="N26" s="14" t="s">
        <v>353</v>
      </c>
      <c r="O26" s="14" t="s">
        <v>42</v>
      </c>
      <c r="P26" s="33" t="s">
        <v>354</v>
      </c>
      <c r="Q26" s="33"/>
      <c r="R26" s="14" t="s">
        <v>355</v>
      </c>
      <c r="S26" s="14" t="s">
        <v>45</v>
      </c>
      <c r="T26" s="14" t="s">
        <v>366</v>
      </c>
      <c r="U26" s="40">
        <v>7734.32</v>
      </c>
      <c r="V26" s="40">
        <v>15000</v>
      </c>
      <c r="W26" s="27"/>
      <c r="X26" s="27"/>
      <c r="Y26" s="27"/>
      <c r="Z26" s="27"/>
      <c r="AA26" s="27"/>
      <c r="AB26" s="14" t="s">
        <v>367</v>
      </c>
      <c r="AC26" s="14" t="s">
        <v>368</v>
      </c>
      <c r="AD26" s="27"/>
    </row>
    <row r="27" spans="1:30" ht="180" x14ac:dyDescent="0.25">
      <c r="A27" s="4" t="s">
        <v>30</v>
      </c>
      <c r="B27" s="12" t="s">
        <v>116</v>
      </c>
      <c r="C27" s="5" t="s">
        <v>369</v>
      </c>
      <c r="D27" s="5" t="s">
        <v>370</v>
      </c>
      <c r="E27" s="5">
        <v>2019</v>
      </c>
      <c r="F27" s="5">
        <v>2019</v>
      </c>
      <c r="G27" s="5" t="s">
        <v>371</v>
      </c>
      <c r="H27" s="5" t="s">
        <v>372</v>
      </c>
      <c r="I27" s="5" t="s">
        <v>373</v>
      </c>
      <c r="J27" s="5" t="s">
        <v>374</v>
      </c>
      <c r="K27" s="5" t="s">
        <v>374</v>
      </c>
      <c r="L27" s="5" t="s">
        <v>374</v>
      </c>
      <c r="M27" s="5" t="s">
        <v>375</v>
      </c>
      <c r="N27" s="5" t="s">
        <v>376</v>
      </c>
      <c r="O27" s="5" t="s">
        <v>377</v>
      </c>
      <c r="P27" s="5"/>
      <c r="Q27" s="5"/>
      <c r="R27" s="5" t="s">
        <v>44</v>
      </c>
      <c r="S27" s="5" t="s">
        <v>92</v>
      </c>
      <c r="T27" s="5" t="s">
        <v>93</v>
      </c>
      <c r="U27" s="5">
        <v>0</v>
      </c>
      <c r="V27" s="7">
        <v>10000</v>
      </c>
      <c r="W27" s="6" t="s">
        <v>93</v>
      </c>
      <c r="X27" s="7" t="s">
        <v>78</v>
      </c>
      <c r="Y27" s="6" t="s">
        <v>93</v>
      </c>
      <c r="Z27" s="6" t="s">
        <v>93</v>
      </c>
      <c r="AA27" s="6" t="s">
        <v>378</v>
      </c>
      <c r="AB27" s="5" t="s">
        <v>48</v>
      </c>
      <c r="AC27" s="5" t="s">
        <v>379</v>
      </c>
      <c r="AD27" s="5"/>
    </row>
    <row r="28" spans="1:30" s="17" customFormat="1" ht="30" x14ac:dyDescent="0.25">
      <c r="A28" s="14" t="s">
        <v>30</v>
      </c>
      <c r="B28" s="14" t="s">
        <v>381</v>
      </c>
      <c r="C28" s="14" t="s">
        <v>382</v>
      </c>
      <c r="D28" s="15" t="s">
        <v>383</v>
      </c>
      <c r="E28" s="14">
        <v>2018</v>
      </c>
      <c r="F28" s="14">
        <v>2021</v>
      </c>
      <c r="G28" s="15" t="s">
        <v>384</v>
      </c>
      <c r="H28" s="15" t="s">
        <v>385</v>
      </c>
      <c r="I28" s="14" t="s">
        <v>386</v>
      </c>
      <c r="J28" s="14" t="s">
        <v>387</v>
      </c>
      <c r="K28" s="14" t="s">
        <v>302</v>
      </c>
      <c r="L28" s="14"/>
      <c r="M28" s="15"/>
      <c r="N28" s="14" t="s">
        <v>303</v>
      </c>
      <c r="O28" s="14" t="s">
        <v>292</v>
      </c>
      <c r="P28" s="14"/>
      <c r="Q28" s="14"/>
      <c r="R28" s="14" t="s">
        <v>292</v>
      </c>
      <c r="S28" s="41" t="s">
        <v>157</v>
      </c>
      <c r="T28" s="14" t="s">
        <v>293</v>
      </c>
      <c r="U28" s="16">
        <v>36000</v>
      </c>
      <c r="V28" s="42">
        <v>40000</v>
      </c>
      <c r="W28" s="16" t="s">
        <v>109</v>
      </c>
      <c r="X28" s="34"/>
      <c r="Y28" s="14"/>
      <c r="Z28" s="14"/>
      <c r="AA28" s="14"/>
      <c r="AB28" s="14" t="s">
        <v>380</v>
      </c>
      <c r="AC28" s="14" t="s">
        <v>388</v>
      </c>
      <c r="AD28" s="1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opLeftCell="M6" workbookViewId="0">
      <selection activeCell="N8" sqref="A8:XFD8"/>
    </sheetView>
  </sheetViews>
  <sheetFormatPr defaultRowHeight="15" x14ac:dyDescent="0.25"/>
  <cols>
    <col min="1" max="1" width="34.7109375" bestFit="1" customWidth="1"/>
    <col min="2" max="2" width="159.28515625" bestFit="1" customWidth="1"/>
    <col min="3" max="3" width="23.5703125" bestFit="1" customWidth="1"/>
    <col min="4" max="4" width="54.7109375" bestFit="1" customWidth="1"/>
    <col min="5" max="5" width="32.7109375" bestFit="1" customWidth="1"/>
    <col min="6" max="6" width="29.28515625" bestFit="1" customWidth="1"/>
    <col min="7" max="7" width="35.85546875" bestFit="1" customWidth="1"/>
    <col min="8" max="8" width="97.85546875" bestFit="1" customWidth="1"/>
    <col min="9" max="9" width="109.28515625" bestFit="1" customWidth="1"/>
    <col min="10" max="10" width="103.28515625" bestFit="1" customWidth="1"/>
    <col min="11" max="11" width="127" bestFit="1" customWidth="1"/>
    <col min="12" max="12" width="27.28515625" bestFit="1" customWidth="1"/>
    <col min="13" max="13" width="23" bestFit="1" customWidth="1"/>
    <col min="14" max="14" width="35" bestFit="1" customWidth="1"/>
    <col min="15" max="16" width="18.140625" bestFit="1" customWidth="1"/>
    <col min="17" max="17" width="15" bestFit="1" customWidth="1"/>
    <col min="18" max="18" width="19" bestFit="1" customWidth="1"/>
    <col min="19" max="19" width="17.5703125" bestFit="1" customWidth="1"/>
    <col min="20" max="20" width="29.28515625" bestFit="1" customWidth="1"/>
    <col min="21" max="21" width="28.7109375" bestFit="1" customWidth="1"/>
    <col min="22" max="22" width="28.7109375" style="60" bestFit="1" customWidth="1"/>
    <col min="23" max="23" width="21" bestFit="1" customWidth="1"/>
    <col min="24" max="24" width="27.28515625" bestFit="1" customWidth="1"/>
    <col min="25" max="25" width="15.5703125" bestFit="1" customWidth="1"/>
    <col min="26" max="26" width="17.85546875" bestFit="1" customWidth="1"/>
    <col min="27" max="27" width="18.140625" bestFit="1" customWidth="1"/>
    <col min="28" max="28" width="27" bestFit="1" customWidth="1"/>
    <col min="29" max="29" width="44.42578125" bestFit="1" customWidth="1"/>
    <col min="30" max="30" width="64.7109375" bestFit="1" customWidth="1"/>
  </cols>
  <sheetData>
    <row r="1" spans="1:30" s="8" customFormat="1" ht="150" x14ac:dyDescent="0.25">
      <c r="A1" s="4" t="s">
        <v>30</v>
      </c>
      <c r="B1" s="6" t="s">
        <v>51</v>
      </c>
      <c r="C1" s="6" t="s">
        <v>84</v>
      </c>
      <c r="D1" s="6" t="s">
        <v>85</v>
      </c>
      <c r="E1" s="6">
        <v>2019</v>
      </c>
      <c r="F1" s="9" t="s">
        <v>61</v>
      </c>
      <c r="G1" s="6" t="s">
        <v>86</v>
      </c>
      <c r="H1" s="6" t="s">
        <v>87</v>
      </c>
      <c r="I1" s="6" t="s">
        <v>88</v>
      </c>
      <c r="J1" s="6"/>
      <c r="K1" s="6"/>
      <c r="L1" s="6"/>
      <c r="M1" s="9" t="s">
        <v>89</v>
      </c>
      <c r="N1" s="6" t="s">
        <v>62</v>
      </c>
      <c r="O1" s="6" t="s">
        <v>90</v>
      </c>
      <c r="P1" s="6" t="s">
        <v>64</v>
      </c>
      <c r="Q1" s="6">
        <v>71944</v>
      </c>
      <c r="R1" s="6" t="s">
        <v>91</v>
      </c>
      <c r="S1" s="6" t="s">
        <v>92</v>
      </c>
      <c r="T1" s="6" t="s">
        <v>93</v>
      </c>
      <c r="U1" s="7" t="s">
        <v>94</v>
      </c>
      <c r="V1" s="61">
        <v>24000</v>
      </c>
      <c r="W1" s="7" t="s">
        <v>47</v>
      </c>
      <c r="X1" s="7"/>
      <c r="Y1" s="6"/>
      <c r="Z1" s="6"/>
      <c r="AA1" s="6"/>
      <c r="AB1" s="6" t="s">
        <v>69</v>
      </c>
      <c r="AC1" s="6" t="s">
        <v>95</v>
      </c>
      <c r="AD1" s="6"/>
    </row>
    <row r="2" spans="1:30" s="8" customFormat="1" ht="225" x14ac:dyDescent="0.25">
      <c r="A2" s="4" t="s">
        <v>30</v>
      </c>
      <c r="B2" s="6" t="s">
        <v>96</v>
      </c>
      <c r="C2" s="6" t="s">
        <v>97</v>
      </c>
      <c r="D2" s="5" t="s">
        <v>98</v>
      </c>
      <c r="E2" s="6">
        <v>2018</v>
      </c>
      <c r="F2" s="9" t="s">
        <v>99</v>
      </c>
      <c r="G2" s="6" t="s">
        <v>100</v>
      </c>
      <c r="H2" s="5" t="s">
        <v>101</v>
      </c>
      <c r="I2" s="6" t="s">
        <v>102</v>
      </c>
      <c r="J2" s="5" t="s">
        <v>103</v>
      </c>
      <c r="K2" s="5" t="s">
        <v>104</v>
      </c>
      <c r="L2" s="6" t="s">
        <v>78</v>
      </c>
      <c r="M2" s="9" t="s">
        <v>105</v>
      </c>
      <c r="N2" s="6" t="s">
        <v>106</v>
      </c>
      <c r="O2" s="6" t="s">
        <v>42</v>
      </c>
      <c r="P2" s="11" t="s">
        <v>107</v>
      </c>
      <c r="Q2" s="6">
        <v>71916</v>
      </c>
      <c r="R2" s="6" t="s">
        <v>108</v>
      </c>
      <c r="S2" s="6" t="s">
        <v>109</v>
      </c>
      <c r="T2" s="6" t="s">
        <v>110</v>
      </c>
      <c r="U2" s="7" t="s">
        <v>78</v>
      </c>
      <c r="V2" s="62">
        <v>15000</v>
      </c>
      <c r="W2" s="7" t="s">
        <v>111</v>
      </c>
      <c r="X2" s="7" t="s">
        <v>112</v>
      </c>
      <c r="Y2" s="6"/>
      <c r="Z2" s="6"/>
      <c r="AA2" s="6" t="s">
        <v>47</v>
      </c>
      <c r="AB2" s="6" t="s">
        <v>113</v>
      </c>
      <c r="AC2" s="6" t="s">
        <v>114</v>
      </c>
      <c r="AD2" s="5" t="s">
        <v>115</v>
      </c>
    </row>
    <row r="3" spans="1:30" s="8" customFormat="1" ht="210" x14ac:dyDescent="0.25">
      <c r="A3" s="4" t="s">
        <v>30</v>
      </c>
      <c r="B3" s="12" t="s">
        <v>116</v>
      </c>
      <c r="C3" s="6" t="s">
        <v>117</v>
      </c>
      <c r="D3" s="6" t="s">
        <v>118</v>
      </c>
      <c r="E3" s="11">
        <v>2019</v>
      </c>
      <c r="F3" s="9" t="s">
        <v>119</v>
      </c>
      <c r="G3" s="6" t="s">
        <v>120</v>
      </c>
      <c r="H3" s="6" t="s">
        <v>121</v>
      </c>
      <c r="I3" s="6" t="s">
        <v>122</v>
      </c>
      <c r="J3" s="6" t="s">
        <v>78</v>
      </c>
      <c r="K3" s="6" t="s">
        <v>78</v>
      </c>
      <c r="L3" s="6" t="s">
        <v>78</v>
      </c>
      <c r="M3" s="9" t="s">
        <v>119</v>
      </c>
      <c r="N3" s="6" t="s">
        <v>123</v>
      </c>
      <c r="O3" s="6" t="s">
        <v>124</v>
      </c>
      <c r="P3" s="6" t="s">
        <v>125</v>
      </c>
      <c r="Q3" s="6">
        <v>71916</v>
      </c>
      <c r="R3" s="6" t="s">
        <v>126</v>
      </c>
      <c r="S3" s="6" t="s">
        <v>109</v>
      </c>
      <c r="T3" s="6" t="s">
        <v>127</v>
      </c>
      <c r="U3" s="7" t="s">
        <v>78</v>
      </c>
      <c r="V3" s="62">
        <v>35000</v>
      </c>
      <c r="W3" s="7" t="s">
        <v>128</v>
      </c>
      <c r="X3" s="7" t="s">
        <v>129</v>
      </c>
      <c r="Y3" s="6"/>
      <c r="Z3" s="6"/>
      <c r="AA3" s="6" t="s">
        <v>130</v>
      </c>
      <c r="AB3" s="6" t="s">
        <v>127</v>
      </c>
      <c r="AC3" s="6" t="s">
        <v>131</v>
      </c>
      <c r="AD3" s="6" t="s">
        <v>132</v>
      </c>
    </row>
    <row r="4" spans="1:30" s="8" customFormat="1" ht="225" x14ac:dyDescent="0.25">
      <c r="A4" s="4" t="s">
        <v>30</v>
      </c>
      <c r="B4" s="12" t="s">
        <v>116</v>
      </c>
      <c r="C4" s="6" t="s">
        <v>133</v>
      </c>
      <c r="D4" s="6" t="s">
        <v>134</v>
      </c>
      <c r="E4" s="6">
        <v>2018</v>
      </c>
      <c r="F4" s="9" t="s">
        <v>99</v>
      </c>
      <c r="G4" s="6" t="s">
        <v>135</v>
      </c>
      <c r="H4" s="6" t="s">
        <v>136</v>
      </c>
      <c r="I4" s="6" t="s">
        <v>137</v>
      </c>
      <c r="J4" s="6" t="s">
        <v>138</v>
      </c>
      <c r="K4" s="6" t="s">
        <v>139</v>
      </c>
      <c r="L4" s="6" t="s">
        <v>78</v>
      </c>
      <c r="M4" s="9" t="s">
        <v>140</v>
      </c>
      <c r="N4" s="6" t="s">
        <v>123</v>
      </c>
      <c r="O4" s="6" t="s">
        <v>42</v>
      </c>
      <c r="P4" s="6" t="s">
        <v>107</v>
      </c>
      <c r="Q4" s="6">
        <v>71916</v>
      </c>
      <c r="R4" s="6" t="s">
        <v>141</v>
      </c>
      <c r="S4" s="6" t="s">
        <v>142</v>
      </c>
      <c r="T4" s="6" t="s">
        <v>143</v>
      </c>
      <c r="U4" s="7" t="s">
        <v>78</v>
      </c>
      <c r="V4" s="62">
        <v>26000</v>
      </c>
      <c r="W4" s="7" t="s">
        <v>144</v>
      </c>
      <c r="X4" s="7" t="s">
        <v>145</v>
      </c>
      <c r="Y4" s="6"/>
      <c r="Z4" s="6" t="s">
        <v>146</v>
      </c>
      <c r="AA4" s="6"/>
      <c r="AB4" s="6" t="s">
        <v>147</v>
      </c>
      <c r="AC4" s="6" t="s">
        <v>148</v>
      </c>
      <c r="AD4" s="6" t="s">
        <v>149</v>
      </c>
    </row>
    <row r="5" spans="1:30" s="8" customFormat="1" ht="195" x14ac:dyDescent="0.25">
      <c r="A5" s="4" t="s">
        <v>30</v>
      </c>
      <c r="B5" s="12" t="s">
        <v>116</v>
      </c>
      <c r="C5" s="6" t="s">
        <v>176</v>
      </c>
      <c r="D5" s="6" t="s">
        <v>177</v>
      </c>
      <c r="E5" s="6">
        <v>2014</v>
      </c>
      <c r="F5" s="9" t="s">
        <v>178</v>
      </c>
      <c r="G5" s="6" t="s">
        <v>179</v>
      </c>
      <c r="H5" s="6" t="s">
        <v>180</v>
      </c>
      <c r="I5" s="6" t="s">
        <v>181</v>
      </c>
      <c r="J5" s="6" t="s">
        <v>78</v>
      </c>
      <c r="K5" s="6" t="s">
        <v>78</v>
      </c>
      <c r="L5" s="6" t="s">
        <v>78</v>
      </c>
      <c r="M5" s="9" t="s">
        <v>140</v>
      </c>
      <c r="N5" s="6" t="s">
        <v>123</v>
      </c>
      <c r="O5" s="6" t="s">
        <v>42</v>
      </c>
      <c r="P5" s="6" t="s">
        <v>107</v>
      </c>
      <c r="Q5" s="6">
        <v>71916</v>
      </c>
      <c r="R5" s="6" t="s">
        <v>182</v>
      </c>
      <c r="S5" s="6" t="s">
        <v>142</v>
      </c>
      <c r="T5" s="6" t="s">
        <v>183</v>
      </c>
      <c r="U5" s="7" t="s">
        <v>78</v>
      </c>
      <c r="V5" s="62">
        <v>7000</v>
      </c>
      <c r="W5" s="7" t="s">
        <v>47</v>
      </c>
      <c r="X5" s="7"/>
      <c r="Y5" s="6"/>
      <c r="Z5" s="6" t="s">
        <v>184</v>
      </c>
      <c r="AA5" s="6"/>
      <c r="AB5" s="6" t="s">
        <v>174</v>
      </c>
      <c r="AC5" s="6" t="s">
        <v>185</v>
      </c>
      <c r="AD5" s="6" t="s">
        <v>186</v>
      </c>
    </row>
    <row r="6" spans="1:30" s="8" customFormat="1" ht="165" x14ac:dyDescent="0.25">
      <c r="A6" s="4" t="s">
        <v>30</v>
      </c>
      <c r="B6" s="6" t="s">
        <v>196</v>
      </c>
      <c r="C6" s="6" t="s">
        <v>197</v>
      </c>
      <c r="D6" s="5" t="s">
        <v>198</v>
      </c>
      <c r="E6" s="6">
        <v>1995</v>
      </c>
      <c r="F6" s="9" t="s">
        <v>199</v>
      </c>
      <c r="G6" s="6" t="s">
        <v>200</v>
      </c>
      <c r="H6" s="6" t="s">
        <v>201</v>
      </c>
      <c r="I6" s="6" t="s">
        <v>202</v>
      </c>
      <c r="J6" s="6" t="s">
        <v>203</v>
      </c>
      <c r="K6" s="6" t="s">
        <v>204</v>
      </c>
      <c r="L6" s="6"/>
      <c r="M6" s="13">
        <v>43921</v>
      </c>
      <c r="N6" s="6" t="s">
        <v>205</v>
      </c>
      <c r="O6" s="6" t="s">
        <v>206</v>
      </c>
      <c r="P6" s="6" t="s">
        <v>207</v>
      </c>
      <c r="Q6" s="6"/>
      <c r="R6" s="6" t="s">
        <v>208</v>
      </c>
      <c r="S6" s="6" t="s">
        <v>157</v>
      </c>
      <c r="T6" s="5" t="s">
        <v>209</v>
      </c>
      <c r="U6" s="7" t="s">
        <v>210</v>
      </c>
      <c r="V6" s="62">
        <v>5000</v>
      </c>
      <c r="W6" s="7" t="s">
        <v>47</v>
      </c>
      <c r="X6" s="7"/>
      <c r="Y6" s="6"/>
      <c r="Z6" s="6"/>
      <c r="AA6" s="6"/>
      <c r="AB6" s="6"/>
      <c r="AC6" s="6" t="s">
        <v>211</v>
      </c>
      <c r="AD6" s="6"/>
    </row>
    <row r="7" spans="1:30" s="8" customFormat="1" ht="120" x14ac:dyDescent="0.25">
      <c r="A7" s="4" t="s">
        <v>30</v>
      </c>
      <c r="B7" s="5" t="s">
        <v>321</v>
      </c>
      <c r="C7" s="6" t="s">
        <v>322</v>
      </c>
      <c r="D7" s="6" t="s">
        <v>323</v>
      </c>
      <c r="E7" s="6">
        <v>2015</v>
      </c>
      <c r="F7" s="9"/>
      <c r="G7" s="5" t="s">
        <v>324</v>
      </c>
      <c r="H7" s="5" t="s">
        <v>325</v>
      </c>
      <c r="I7" s="5" t="s">
        <v>326</v>
      </c>
      <c r="J7" s="5" t="s">
        <v>78</v>
      </c>
      <c r="K7" s="5" t="s">
        <v>78</v>
      </c>
      <c r="L7" s="5" t="s">
        <v>78</v>
      </c>
      <c r="M7" s="5">
        <v>2024</v>
      </c>
      <c r="N7" s="5" t="s">
        <v>327</v>
      </c>
      <c r="O7" s="5" t="s">
        <v>328</v>
      </c>
      <c r="P7" s="5" t="s">
        <v>329</v>
      </c>
      <c r="Q7" s="6">
        <v>71821</v>
      </c>
      <c r="R7" s="5" t="s">
        <v>330</v>
      </c>
      <c r="S7" s="5" t="s">
        <v>47</v>
      </c>
      <c r="T7" s="5" t="s">
        <v>47</v>
      </c>
      <c r="U7" s="5" t="s">
        <v>78</v>
      </c>
      <c r="V7" s="62">
        <v>25000</v>
      </c>
      <c r="W7" s="5" t="s">
        <v>47</v>
      </c>
      <c r="X7" s="5" t="s">
        <v>331</v>
      </c>
      <c r="Y7" s="5"/>
      <c r="Z7" s="5"/>
      <c r="AA7" s="5"/>
      <c r="AB7" s="5" t="s">
        <v>332</v>
      </c>
      <c r="AC7" s="5" t="s">
        <v>333</v>
      </c>
      <c r="AD7" s="5"/>
    </row>
    <row r="8" spans="1:30" s="8" customFormat="1" ht="135" x14ac:dyDescent="0.25">
      <c r="A8" s="4" t="s">
        <v>30</v>
      </c>
      <c r="B8" s="6" t="s">
        <v>305</v>
      </c>
      <c r="C8" s="6" t="s">
        <v>334</v>
      </c>
      <c r="D8" s="6" t="s">
        <v>335</v>
      </c>
      <c r="E8" s="6">
        <v>2019</v>
      </c>
      <c r="F8" s="9" t="s">
        <v>54</v>
      </c>
      <c r="G8" s="6" t="s">
        <v>336</v>
      </c>
      <c r="H8" s="6" t="s">
        <v>337</v>
      </c>
      <c r="I8" s="6" t="s">
        <v>338</v>
      </c>
      <c r="J8" s="6" t="s">
        <v>339</v>
      </c>
      <c r="K8" s="6" t="s">
        <v>340</v>
      </c>
      <c r="L8" s="6" t="s">
        <v>313</v>
      </c>
      <c r="M8" s="9" t="s">
        <v>105</v>
      </c>
      <c r="N8" s="6" t="s">
        <v>341</v>
      </c>
      <c r="O8" s="6" t="s">
        <v>221</v>
      </c>
      <c r="P8" s="6" t="s">
        <v>342</v>
      </c>
      <c r="Q8" s="6">
        <v>71821</v>
      </c>
      <c r="R8" s="6" t="s">
        <v>315</v>
      </c>
      <c r="S8" s="6" t="s">
        <v>109</v>
      </c>
      <c r="T8" s="6" t="s">
        <v>343</v>
      </c>
      <c r="U8" s="7">
        <v>0</v>
      </c>
      <c r="V8" s="62">
        <v>25000</v>
      </c>
      <c r="W8" s="7" t="s">
        <v>47</v>
      </c>
      <c r="X8" s="7"/>
      <c r="Y8" s="6"/>
      <c r="Z8" s="6"/>
      <c r="AA8" s="6" t="s">
        <v>344</v>
      </c>
      <c r="AB8" s="6"/>
      <c r="AC8" s="6" t="s">
        <v>345</v>
      </c>
      <c r="AD8" s="6"/>
    </row>
    <row r="9" spans="1:30" s="8" customFormat="1" ht="180" x14ac:dyDescent="0.25">
      <c r="A9" s="4" t="s">
        <v>30</v>
      </c>
      <c r="B9" s="12" t="s">
        <v>116</v>
      </c>
      <c r="C9" s="5" t="s">
        <v>369</v>
      </c>
      <c r="D9" s="5" t="s">
        <v>370</v>
      </c>
      <c r="E9" s="5">
        <v>2019</v>
      </c>
      <c r="F9" s="5">
        <v>2019</v>
      </c>
      <c r="G9" s="5" t="s">
        <v>371</v>
      </c>
      <c r="H9" s="5" t="s">
        <v>372</v>
      </c>
      <c r="I9" s="5" t="s">
        <v>373</v>
      </c>
      <c r="J9" s="5" t="s">
        <v>374</v>
      </c>
      <c r="K9" s="5" t="s">
        <v>374</v>
      </c>
      <c r="L9" s="5" t="s">
        <v>374</v>
      </c>
      <c r="M9" s="5" t="s">
        <v>375</v>
      </c>
      <c r="N9" s="5" t="s">
        <v>376</v>
      </c>
      <c r="O9" s="5" t="s">
        <v>377</v>
      </c>
      <c r="P9" s="5"/>
      <c r="Q9" s="5"/>
      <c r="R9" s="5" t="s">
        <v>44</v>
      </c>
      <c r="S9" s="5" t="s">
        <v>92</v>
      </c>
      <c r="T9" s="5" t="s">
        <v>93</v>
      </c>
      <c r="U9" s="5">
        <v>0</v>
      </c>
      <c r="V9" s="62">
        <v>10000</v>
      </c>
      <c r="W9" s="6" t="s">
        <v>93</v>
      </c>
      <c r="X9" s="7" t="s">
        <v>78</v>
      </c>
      <c r="Y9" s="6" t="s">
        <v>93</v>
      </c>
      <c r="Z9" s="6" t="s">
        <v>93</v>
      </c>
      <c r="AA9" s="6" t="s">
        <v>378</v>
      </c>
      <c r="AB9" s="5" t="s">
        <v>48</v>
      </c>
      <c r="AC9" s="5" t="s">
        <v>379</v>
      </c>
      <c r="AD9" s="5"/>
    </row>
    <row r="10" spans="1:30" x14ac:dyDescent="0.25">
      <c r="T10" s="44" t="s">
        <v>389</v>
      </c>
      <c r="V10" s="60">
        <f>SUM(V1:V9)</f>
        <v>172000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
  <sheetViews>
    <sheetView topLeftCell="O10" workbookViewId="0">
      <selection activeCell="U6" sqref="U6"/>
    </sheetView>
  </sheetViews>
  <sheetFormatPr defaultRowHeight="15" x14ac:dyDescent="0.25"/>
  <cols>
    <col min="1" max="1" width="34.7109375" bestFit="1" customWidth="1"/>
    <col min="2" max="2" width="159.28515625" bestFit="1" customWidth="1"/>
    <col min="3" max="3" width="23.5703125" bestFit="1" customWidth="1"/>
    <col min="4" max="4" width="54.7109375" bestFit="1" customWidth="1"/>
    <col min="5" max="5" width="32.7109375" bestFit="1" customWidth="1"/>
    <col min="6" max="6" width="29.28515625" bestFit="1" customWidth="1"/>
    <col min="7" max="7" width="35.85546875" bestFit="1" customWidth="1"/>
    <col min="8" max="8" width="97.85546875" bestFit="1" customWidth="1"/>
    <col min="9" max="9" width="109.28515625" bestFit="1" customWidth="1"/>
    <col min="10" max="10" width="103.28515625" bestFit="1" customWidth="1"/>
    <col min="11" max="11" width="127" bestFit="1" customWidth="1"/>
    <col min="12" max="12" width="27.28515625" bestFit="1" customWidth="1"/>
    <col min="13" max="13" width="23" bestFit="1" customWidth="1"/>
    <col min="14" max="14" width="35" bestFit="1" customWidth="1"/>
    <col min="15" max="16" width="18.140625" bestFit="1" customWidth="1"/>
    <col min="17" max="17" width="15" bestFit="1" customWidth="1"/>
    <col min="18" max="18" width="19" bestFit="1" customWidth="1"/>
    <col min="19" max="19" width="17.5703125" bestFit="1" customWidth="1"/>
    <col min="20" max="20" width="29.28515625" bestFit="1" customWidth="1"/>
    <col min="21" max="22" width="28.7109375" style="52" bestFit="1" customWidth="1"/>
    <col min="23" max="23" width="21" bestFit="1" customWidth="1"/>
    <col min="24" max="24" width="27.28515625" bestFit="1" customWidth="1"/>
    <col min="25" max="25" width="15.5703125" bestFit="1" customWidth="1"/>
    <col min="26" max="26" width="17.85546875" bestFit="1" customWidth="1"/>
    <col min="27" max="27" width="18.140625" bestFit="1" customWidth="1"/>
    <col min="28" max="28" width="27" bestFit="1" customWidth="1"/>
    <col min="29" max="29" width="44.42578125" bestFit="1" customWidth="1"/>
    <col min="30" max="30" width="64.7109375" bestFit="1" customWidth="1"/>
  </cols>
  <sheetData>
    <row r="1" spans="1:30" s="17" customFormat="1" ht="315" x14ac:dyDescent="0.25">
      <c r="A1" s="14" t="s">
        <v>30</v>
      </c>
      <c r="B1" s="14" t="s">
        <v>51</v>
      </c>
      <c r="C1" s="15" t="s">
        <v>52</v>
      </c>
      <c r="D1" s="15" t="s">
        <v>53</v>
      </c>
      <c r="E1" s="14">
        <v>2013</v>
      </c>
      <c r="F1" s="27" t="s">
        <v>54</v>
      </c>
      <c r="G1" s="15" t="s">
        <v>55</v>
      </c>
      <c r="H1" s="14" t="s">
        <v>56</v>
      </c>
      <c r="I1" s="14" t="s">
        <v>57</v>
      </c>
      <c r="J1" s="14" t="s">
        <v>58</v>
      </c>
      <c r="K1" s="14" t="s">
        <v>59</v>
      </c>
      <c r="L1" s="14" t="s">
        <v>60</v>
      </c>
      <c r="M1" s="27" t="s">
        <v>61</v>
      </c>
      <c r="N1" s="14" t="s">
        <v>62</v>
      </c>
      <c r="O1" s="14" t="s">
        <v>63</v>
      </c>
      <c r="P1" s="14" t="s">
        <v>64</v>
      </c>
      <c r="Q1" s="14">
        <v>71944</v>
      </c>
      <c r="R1" s="14" t="s">
        <v>65</v>
      </c>
      <c r="S1" s="14" t="s">
        <v>66</v>
      </c>
      <c r="T1" s="14" t="s">
        <v>67</v>
      </c>
      <c r="U1" s="48">
        <v>31102</v>
      </c>
      <c r="V1" s="48">
        <v>35000</v>
      </c>
      <c r="W1" s="16" t="s">
        <v>47</v>
      </c>
      <c r="X1" s="16"/>
      <c r="Y1" s="14"/>
      <c r="Z1" s="14"/>
      <c r="AA1" s="14" t="s">
        <v>68</v>
      </c>
      <c r="AB1" s="14" t="s">
        <v>69</v>
      </c>
      <c r="AC1" s="14" t="s">
        <v>70</v>
      </c>
      <c r="AD1" s="14"/>
    </row>
    <row r="2" spans="1:30" s="17" customFormat="1" ht="225" x14ac:dyDescent="0.25">
      <c r="A2" s="14" t="s">
        <v>30</v>
      </c>
      <c r="B2" s="14" t="s">
        <v>51</v>
      </c>
      <c r="C2" s="14" t="s">
        <v>71</v>
      </c>
      <c r="D2" s="14" t="s">
        <v>72</v>
      </c>
      <c r="E2" s="14">
        <v>2014</v>
      </c>
      <c r="F2" s="27" t="s">
        <v>54</v>
      </c>
      <c r="G2" s="14" t="s">
        <v>73</v>
      </c>
      <c r="H2" s="14" t="s">
        <v>74</v>
      </c>
      <c r="I2" s="14" t="s">
        <v>75</v>
      </c>
      <c r="J2" s="14" t="s">
        <v>76</v>
      </c>
      <c r="K2" s="14" t="s">
        <v>77</v>
      </c>
      <c r="L2" s="14" t="s">
        <v>78</v>
      </c>
      <c r="M2" s="27" t="s">
        <v>79</v>
      </c>
      <c r="N2" s="14" t="s">
        <v>62</v>
      </c>
      <c r="O2" s="14" t="s">
        <v>80</v>
      </c>
      <c r="P2" s="14" t="s">
        <v>64</v>
      </c>
      <c r="Q2" s="14">
        <v>71944</v>
      </c>
      <c r="R2" s="14" t="s">
        <v>81</v>
      </c>
      <c r="S2" s="14" t="s">
        <v>66</v>
      </c>
      <c r="T2" s="14" t="s">
        <v>82</v>
      </c>
      <c r="U2" s="48">
        <v>23657.919999999998</v>
      </c>
      <c r="V2" s="48">
        <v>25000</v>
      </c>
      <c r="W2" s="16" t="s">
        <v>47</v>
      </c>
      <c r="X2" s="16"/>
      <c r="Y2" s="14"/>
      <c r="Z2" s="14"/>
      <c r="AA2" s="14"/>
      <c r="AB2" s="14" t="s">
        <v>69</v>
      </c>
      <c r="AC2" s="14" t="s">
        <v>83</v>
      </c>
      <c r="AD2" s="14"/>
    </row>
    <row r="3" spans="1:30" s="17" customFormat="1" ht="90" x14ac:dyDescent="0.25">
      <c r="A3" s="14" t="s">
        <v>30</v>
      </c>
      <c r="B3" s="31" t="s">
        <v>116</v>
      </c>
      <c r="C3" s="14" t="s">
        <v>187</v>
      </c>
      <c r="D3" s="14" t="s">
        <v>188</v>
      </c>
      <c r="E3" s="14">
        <v>2015</v>
      </c>
      <c r="F3" s="27" t="s">
        <v>189</v>
      </c>
      <c r="G3" s="14" t="s">
        <v>187</v>
      </c>
      <c r="H3" s="14" t="s">
        <v>190</v>
      </c>
      <c r="I3" s="14" t="s">
        <v>191</v>
      </c>
      <c r="J3" s="14" t="s">
        <v>191</v>
      </c>
      <c r="K3" s="14" t="s">
        <v>192</v>
      </c>
      <c r="L3" s="14" t="s">
        <v>78</v>
      </c>
      <c r="M3" s="27" t="s">
        <v>189</v>
      </c>
      <c r="N3" s="14" t="s">
        <v>123</v>
      </c>
      <c r="O3" s="14" t="s">
        <v>42</v>
      </c>
      <c r="P3" s="14" t="s">
        <v>107</v>
      </c>
      <c r="Q3" s="14">
        <v>71916</v>
      </c>
      <c r="R3" s="14" t="s">
        <v>107</v>
      </c>
      <c r="S3" s="14" t="s">
        <v>157</v>
      </c>
      <c r="T3" s="14" t="s">
        <v>193</v>
      </c>
      <c r="U3" s="49">
        <v>4550</v>
      </c>
      <c r="V3" s="49">
        <v>5000</v>
      </c>
      <c r="W3" s="16" t="s">
        <v>47</v>
      </c>
      <c r="X3" s="16"/>
      <c r="Y3" s="14"/>
      <c r="Z3" s="14" t="s">
        <v>194</v>
      </c>
      <c r="AA3" s="14"/>
      <c r="AB3" s="14"/>
      <c r="AC3" s="14"/>
      <c r="AD3" s="14" t="s">
        <v>195</v>
      </c>
    </row>
    <row r="4" spans="1:30" s="17" customFormat="1" ht="165" x14ac:dyDescent="0.25">
      <c r="A4" s="14" t="s">
        <v>30</v>
      </c>
      <c r="B4" s="14" t="s">
        <v>212</v>
      </c>
      <c r="C4" s="14" t="s">
        <v>213</v>
      </c>
      <c r="D4" s="14" t="s">
        <v>214</v>
      </c>
      <c r="E4" s="14">
        <v>2016</v>
      </c>
      <c r="F4" s="14" t="s">
        <v>61</v>
      </c>
      <c r="G4" s="14" t="s">
        <v>213</v>
      </c>
      <c r="H4" s="14" t="s">
        <v>215</v>
      </c>
      <c r="I4" s="14" t="s">
        <v>216</v>
      </c>
      <c r="J4" s="14" t="s">
        <v>217</v>
      </c>
      <c r="K4" s="14" t="s">
        <v>218</v>
      </c>
      <c r="L4" s="14" t="s">
        <v>219</v>
      </c>
      <c r="M4" s="14">
        <v>2021</v>
      </c>
      <c r="N4" s="14" t="s">
        <v>220</v>
      </c>
      <c r="O4" s="14" t="s">
        <v>221</v>
      </c>
      <c r="P4" s="14" t="s">
        <v>222</v>
      </c>
      <c r="Q4" s="14">
        <v>71821</v>
      </c>
      <c r="R4" s="14" t="s">
        <v>223</v>
      </c>
      <c r="S4" s="14" t="s">
        <v>45</v>
      </c>
      <c r="T4" s="14" t="s">
        <v>224</v>
      </c>
      <c r="U4" s="49">
        <v>22748</v>
      </c>
      <c r="V4" s="49">
        <v>30000</v>
      </c>
      <c r="W4" s="14" t="s">
        <v>224</v>
      </c>
      <c r="X4" s="14" t="s">
        <v>225</v>
      </c>
      <c r="Y4" s="14"/>
      <c r="Z4" s="14"/>
      <c r="AA4" s="14">
        <v>1</v>
      </c>
      <c r="AB4" s="14" t="s">
        <v>226</v>
      </c>
      <c r="AC4" s="14" t="s">
        <v>227</v>
      </c>
      <c r="AD4" s="14"/>
    </row>
    <row r="5" spans="1:30" s="17" customFormat="1" ht="240" x14ac:dyDescent="0.25">
      <c r="A5" s="14" t="s">
        <v>30</v>
      </c>
      <c r="B5" s="14" t="s">
        <v>228</v>
      </c>
      <c r="C5" s="14" t="s">
        <v>229</v>
      </c>
      <c r="D5" s="14" t="s">
        <v>230</v>
      </c>
      <c r="E5" s="14">
        <v>2004</v>
      </c>
      <c r="F5" s="27" t="s">
        <v>247</v>
      </c>
      <c r="G5" s="15" t="s">
        <v>248</v>
      </c>
      <c r="H5" s="15" t="s">
        <v>249</v>
      </c>
      <c r="I5" s="15" t="s">
        <v>250</v>
      </c>
      <c r="J5" s="14" t="s">
        <v>251</v>
      </c>
      <c r="K5" s="14" t="s">
        <v>252</v>
      </c>
      <c r="L5" s="14" t="s">
        <v>253</v>
      </c>
      <c r="M5" s="15" t="s">
        <v>254</v>
      </c>
      <c r="N5" s="15" t="s">
        <v>238</v>
      </c>
      <c r="O5" s="33" t="s">
        <v>221</v>
      </c>
      <c r="P5" s="14" t="s">
        <v>222</v>
      </c>
      <c r="Q5" s="14">
        <v>71821</v>
      </c>
      <c r="R5" s="15" t="s">
        <v>255</v>
      </c>
      <c r="S5" s="15" t="s">
        <v>45</v>
      </c>
      <c r="T5" s="15" t="s">
        <v>256</v>
      </c>
      <c r="U5" s="49">
        <v>29040</v>
      </c>
      <c r="V5" s="49">
        <v>35000</v>
      </c>
      <c r="W5" s="16" t="s">
        <v>47</v>
      </c>
      <c r="X5" s="16" t="s">
        <v>243</v>
      </c>
      <c r="Y5" s="14"/>
      <c r="Z5" s="14"/>
      <c r="AA5" s="14">
        <v>1</v>
      </c>
      <c r="AB5" s="15" t="s">
        <v>244</v>
      </c>
      <c r="AC5" s="34" t="s">
        <v>258</v>
      </c>
      <c r="AD5" s="35" t="s">
        <v>259</v>
      </c>
    </row>
    <row r="6" spans="1:30" s="17" customFormat="1" ht="165" x14ac:dyDescent="0.25">
      <c r="A6" s="14" t="s">
        <v>30</v>
      </c>
      <c r="B6" s="14" t="s">
        <v>228</v>
      </c>
      <c r="C6" s="14" t="s">
        <v>229</v>
      </c>
      <c r="D6" s="14" t="s">
        <v>230</v>
      </c>
      <c r="E6" s="14" t="s">
        <v>260</v>
      </c>
      <c r="F6" s="27" t="s">
        <v>247</v>
      </c>
      <c r="G6" s="14" t="s">
        <v>261</v>
      </c>
      <c r="H6" s="14" t="s">
        <v>262</v>
      </c>
      <c r="I6" s="14" t="s">
        <v>263</v>
      </c>
      <c r="J6" s="14" t="s">
        <v>264</v>
      </c>
      <c r="K6" s="14" t="s">
        <v>265</v>
      </c>
      <c r="L6" s="14" t="s">
        <v>266</v>
      </c>
      <c r="M6" s="14" t="s">
        <v>267</v>
      </c>
      <c r="N6" s="14" t="s">
        <v>268</v>
      </c>
      <c r="O6" s="14" t="s">
        <v>221</v>
      </c>
      <c r="P6" s="14" t="s">
        <v>222</v>
      </c>
      <c r="Q6" s="14">
        <v>71821</v>
      </c>
      <c r="R6" s="33" t="s">
        <v>269</v>
      </c>
      <c r="S6" s="14" t="s">
        <v>45</v>
      </c>
      <c r="T6" s="14" t="s">
        <v>270</v>
      </c>
      <c r="U6" s="49">
        <v>19360</v>
      </c>
      <c r="V6" s="49">
        <v>20000</v>
      </c>
      <c r="W6" s="16" t="s">
        <v>47</v>
      </c>
      <c r="X6" s="16" t="s">
        <v>243</v>
      </c>
      <c r="Y6" s="14"/>
      <c r="Z6" s="14"/>
      <c r="AA6" s="14">
        <v>1</v>
      </c>
      <c r="AB6" s="15" t="s">
        <v>272</v>
      </c>
      <c r="AC6" s="34" t="s">
        <v>273</v>
      </c>
      <c r="AD6" s="35" t="s">
        <v>274</v>
      </c>
    </row>
    <row r="7" spans="1:30" s="17" customFormat="1" ht="135" x14ac:dyDescent="0.25">
      <c r="A7" s="14" t="s">
        <v>30</v>
      </c>
      <c r="B7" s="14" t="s">
        <v>31</v>
      </c>
      <c r="C7" s="14" t="s">
        <v>275</v>
      </c>
      <c r="D7" s="14" t="s">
        <v>276</v>
      </c>
      <c r="E7" s="14">
        <v>2016</v>
      </c>
      <c r="F7" s="14" t="s">
        <v>61</v>
      </c>
      <c r="G7" s="14" t="s">
        <v>277</v>
      </c>
      <c r="H7" s="14" t="s">
        <v>215</v>
      </c>
      <c r="I7" s="14" t="s">
        <v>278</v>
      </c>
      <c r="J7" s="14" t="s">
        <v>279</v>
      </c>
      <c r="K7" s="14" t="s">
        <v>280</v>
      </c>
      <c r="L7" s="14"/>
      <c r="M7" s="14">
        <v>2021</v>
      </c>
      <c r="N7" s="14" t="s">
        <v>220</v>
      </c>
      <c r="O7" s="14" t="s">
        <v>221</v>
      </c>
      <c r="P7" s="14" t="s">
        <v>222</v>
      </c>
      <c r="Q7" s="14"/>
      <c r="R7" s="14" t="s">
        <v>223</v>
      </c>
      <c r="S7" s="14" t="s">
        <v>45</v>
      </c>
      <c r="T7" s="14" t="s">
        <v>224</v>
      </c>
      <c r="U7" s="49">
        <v>18198</v>
      </c>
      <c r="V7" s="49">
        <v>20000</v>
      </c>
      <c r="W7" s="14" t="s">
        <v>93</v>
      </c>
      <c r="X7" s="14"/>
      <c r="Y7" s="14"/>
      <c r="Z7" s="14"/>
      <c r="AA7" s="14"/>
      <c r="AB7" s="14" t="s">
        <v>281</v>
      </c>
      <c r="AC7" s="14" t="s">
        <v>282</v>
      </c>
      <c r="AD7" s="14" t="s">
        <v>283</v>
      </c>
    </row>
    <row r="8" spans="1:30" s="17" customFormat="1" ht="180" x14ac:dyDescent="0.25">
      <c r="A8" s="14" t="s">
        <v>30</v>
      </c>
      <c r="B8" s="14" t="s">
        <v>305</v>
      </c>
      <c r="C8" s="14" t="s">
        <v>306</v>
      </c>
      <c r="D8" s="14" t="s">
        <v>307</v>
      </c>
      <c r="E8" s="14">
        <v>2017</v>
      </c>
      <c r="F8" s="27" t="s">
        <v>105</v>
      </c>
      <c r="G8" s="14" t="s">
        <v>308</v>
      </c>
      <c r="H8" s="14" t="s">
        <v>309</v>
      </c>
      <c r="I8" s="14" t="s">
        <v>310</v>
      </c>
      <c r="J8" s="14" t="s">
        <v>311</v>
      </c>
      <c r="K8" s="14" t="s">
        <v>312</v>
      </c>
      <c r="L8" s="14" t="s">
        <v>313</v>
      </c>
      <c r="M8" s="27" t="s">
        <v>105</v>
      </c>
      <c r="N8" s="14" t="s">
        <v>314</v>
      </c>
      <c r="O8" s="14" t="s">
        <v>221</v>
      </c>
      <c r="P8" s="14" t="s">
        <v>222</v>
      </c>
      <c r="Q8" s="14">
        <v>71821</v>
      </c>
      <c r="R8" s="14" t="s">
        <v>315</v>
      </c>
      <c r="S8" s="14" t="s">
        <v>45</v>
      </c>
      <c r="T8" s="14" t="s">
        <v>316</v>
      </c>
      <c r="U8" s="49">
        <v>19360</v>
      </c>
      <c r="V8" s="49">
        <v>20000</v>
      </c>
      <c r="W8" s="16" t="s">
        <v>317</v>
      </c>
      <c r="X8" s="16" t="s">
        <v>318</v>
      </c>
      <c r="Y8" s="14" t="s">
        <v>47</v>
      </c>
      <c r="Z8" s="14" t="s">
        <v>47</v>
      </c>
      <c r="AA8" s="14" t="s">
        <v>319</v>
      </c>
      <c r="AB8" s="14" t="s">
        <v>47</v>
      </c>
      <c r="AC8" s="14" t="s">
        <v>320</v>
      </c>
      <c r="AD8" s="14"/>
    </row>
    <row r="9" spans="1:30" s="17" customFormat="1" ht="90" x14ac:dyDescent="0.25">
      <c r="A9" s="27" t="s">
        <v>30</v>
      </c>
      <c r="B9" s="14" t="s">
        <v>305</v>
      </c>
      <c r="C9" s="14" t="s">
        <v>346</v>
      </c>
      <c r="D9" s="14" t="s">
        <v>347</v>
      </c>
      <c r="E9" s="14">
        <v>2011</v>
      </c>
      <c r="F9" s="27" t="s">
        <v>348</v>
      </c>
      <c r="G9" s="14" t="s">
        <v>349</v>
      </c>
      <c r="H9" s="14" t="s">
        <v>350</v>
      </c>
      <c r="I9" s="14" t="s">
        <v>351</v>
      </c>
      <c r="J9" s="14" t="s">
        <v>351</v>
      </c>
      <c r="K9" s="27" t="s">
        <v>352</v>
      </c>
      <c r="L9" s="27" t="s">
        <v>313</v>
      </c>
      <c r="M9" s="27" t="s">
        <v>348</v>
      </c>
      <c r="N9" s="14" t="s">
        <v>353</v>
      </c>
      <c r="O9" s="14" t="s">
        <v>42</v>
      </c>
      <c r="P9" s="33" t="s">
        <v>354</v>
      </c>
      <c r="Q9" s="33"/>
      <c r="R9" s="14" t="s">
        <v>355</v>
      </c>
      <c r="S9" s="14" t="s">
        <v>45</v>
      </c>
      <c r="T9" s="14" t="s">
        <v>356</v>
      </c>
      <c r="U9" s="50">
        <v>34122</v>
      </c>
      <c r="V9" s="50">
        <v>43000</v>
      </c>
      <c r="W9" s="27" t="s">
        <v>47</v>
      </c>
      <c r="X9" s="27" t="s">
        <v>313</v>
      </c>
      <c r="Y9" s="27"/>
      <c r="Z9" s="27"/>
      <c r="AA9" s="27"/>
      <c r="AB9" s="14" t="s">
        <v>357</v>
      </c>
      <c r="AC9" s="14" t="s">
        <v>358</v>
      </c>
      <c r="AD9" s="27"/>
    </row>
    <row r="10" spans="1:30" s="17" customFormat="1" ht="60" x14ac:dyDescent="0.25">
      <c r="A10" s="27" t="s">
        <v>30</v>
      </c>
      <c r="B10" s="14" t="s">
        <v>359</v>
      </c>
      <c r="C10" s="14" t="s">
        <v>360</v>
      </c>
      <c r="D10" s="14" t="s">
        <v>361</v>
      </c>
      <c r="E10" s="14">
        <v>1998</v>
      </c>
      <c r="F10" s="27" t="s">
        <v>348</v>
      </c>
      <c r="G10" s="14" t="s">
        <v>362</v>
      </c>
      <c r="H10" s="14" t="s">
        <v>363</v>
      </c>
      <c r="I10" s="14" t="s">
        <v>364</v>
      </c>
      <c r="J10" s="14" t="s">
        <v>364</v>
      </c>
      <c r="K10" s="27" t="s">
        <v>365</v>
      </c>
      <c r="L10" s="27" t="s">
        <v>313</v>
      </c>
      <c r="M10" s="27" t="s">
        <v>348</v>
      </c>
      <c r="N10" s="14" t="s">
        <v>353</v>
      </c>
      <c r="O10" s="14" t="s">
        <v>42</v>
      </c>
      <c r="P10" s="33" t="s">
        <v>354</v>
      </c>
      <c r="Q10" s="33"/>
      <c r="R10" s="14" t="s">
        <v>355</v>
      </c>
      <c r="S10" s="14" t="s">
        <v>45</v>
      </c>
      <c r="T10" s="14" t="s">
        <v>366</v>
      </c>
      <c r="U10" s="50">
        <v>7734.32</v>
      </c>
      <c r="V10" s="50">
        <v>15000</v>
      </c>
      <c r="W10" s="27"/>
      <c r="X10" s="27"/>
      <c r="Y10" s="27"/>
      <c r="Z10" s="27"/>
      <c r="AA10" s="27"/>
      <c r="AB10" s="14" t="s">
        <v>367</v>
      </c>
      <c r="AC10" s="14" t="s">
        <v>368</v>
      </c>
      <c r="AD10" s="27"/>
    </row>
    <row r="11" spans="1:30" s="17" customFormat="1" ht="30" x14ac:dyDescent="0.25">
      <c r="A11" s="14" t="s">
        <v>30</v>
      </c>
      <c r="B11" s="14" t="s">
        <v>381</v>
      </c>
      <c r="C11" s="14" t="s">
        <v>382</v>
      </c>
      <c r="D11" s="15" t="s">
        <v>383</v>
      </c>
      <c r="E11" s="14">
        <v>2018</v>
      </c>
      <c r="F11" s="14">
        <v>2021</v>
      </c>
      <c r="G11" s="15" t="s">
        <v>384</v>
      </c>
      <c r="H11" s="15" t="s">
        <v>385</v>
      </c>
      <c r="I11" s="14" t="s">
        <v>386</v>
      </c>
      <c r="J11" s="14" t="s">
        <v>387</v>
      </c>
      <c r="K11" s="14" t="s">
        <v>302</v>
      </c>
      <c r="L11" s="14"/>
      <c r="M11" s="15"/>
      <c r="N11" s="14" t="s">
        <v>303</v>
      </c>
      <c r="O11" s="14" t="s">
        <v>292</v>
      </c>
      <c r="P11" s="14"/>
      <c r="Q11" s="14"/>
      <c r="R11" s="14" t="s">
        <v>292</v>
      </c>
      <c r="S11" s="41" t="s">
        <v>157</v>
      </c>
      <c r="T11" s="14" t="s">
        <v>293</v>
      </c>
      <c r="U11" s="49">
        <v>36000</v>
      </c>
      <c r="V11" s="42">
        <v>40000</v>
      </c>
      <c r="W11" s="16" t="s">
        <v>109</v>
      </c>
      <c r="X11" s="34"/>
      <c r="Y11" s="14"/>
      <c r="Z11" s="14"/>
      <c r="AA11" s="14"/>
      <c r="AB11" s="14" t="s">
        <v>380</v>
      </c>
      <c r="AC11" s="14" t="s">
        <v>388</v>
      </c>
      <c r="AD11" s="14"/>
    </row>
    <row r="12" spans="1:30" x14ac:dyDescent="0.25">
      <c r="T12" s="45" t="s">
        <v>390</v>
      </c>
      <c r="U12" s="51">
        <f>SUM(U1:U11)</f>
        <v>245872.24</v>
      </c>
      <c r="V12" s="66">
        <f>SUM(V1:V11)</f>
        <v>288000</v>
      </c>
      <c r="W12" s="66">
        <f>U12-V12</f>
        <v>-42127.760000000009</v>
      </c>
    </row>
    <row r="13" spans="1:30" x14ac:dyDescent="0.25">
      <c r="T13" s="65"/>
      <c r="U13" s="6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
  <sheetViews>
    <sheetView topLeftCell="J1" workbookViewId="0">
      <selection activeCell="U4" sqref="U4"/>
    </sheetView>
  </sheetViews>
  <sheetFormatPr defaultRowHeight="15" x14ac:dyDescent="0.25"/>
  <cols>
    <col min="1" max="1" width="34.7109375" bestFit="1" customWidth="1"/>
    <col min="2" max="2" width="159.28515625" bestFit="1" customWidth="1"/>
    <col min="3" max="3" width="23.5703125" bestFit="1" customWidth="1"/>
    <col min="4" max="4" width="54.7109375" bestFit="1" customWidth="1"/>
    <col min="5" max="5" width="32.7109375" bestFit="1" customWidth="1"/>
    <col min="6" max="6" width="29.28515625" bestFit="1" customWidth="1"/>
    <col min="7" max="7" width="35.85546875" bestFit="1" customWidth="1"/>
    <col min="8" max="8" width="97.85546875" bestFit="1" customWidth="1"/>
    <col min="9" max="9" width="109.28515625" bestFit="1" customWidth="1"/>
    <col min="10" max="10" width="103.28515625" bestFit="1" customWidth="1"/>
    <col min="11" max="11" width="127" bestFit="1" customWidth="1"/>
    <col min="12" max="12" width="27.28515625" bestFit="1" customWidth="1"/>
    <col min="13" max="13" width="23" bestFit="1" customWidth="1"/>
    <col min="14" max="14" width="35" bestFit="1" customWidth="1"/>
    <col min="15" max="16" width="18.140625" bestFit="1" customWidth="1"/>
    <col min="17" max="17" width="15" bestFit="1" customWidth="1"/>
    <col min="18" max="18" width="19" bestFit="1" customWidth="1"/>
    <col min="19" max="19" width="17.5703125" bestFit="1" customWidth="1"/>
    <col min="20" max="20" width="29.28515625" bestFit="1" customWidth="1"/>
    <col min="21" max="22" width="28.7109375" style="52" bestFit="1" customWidth="1"/>
    <col min="23" max="23" width="21" bestFit="1" customWidth="1"/>
    <col min="24" max="24" width="27.28515625" bestFit="1" customWidth="1"/>
    <col min="25" max="25" width="15.5703125" bestFit="1" customWidth="1"/>
    <col min="26" max="26" width="17.85546875" bestFit="1" customWidth="1"/>
    <col min="27" max="27" width="18.140625" bestFit="1" customWidth="1"/>
    <col min="28" max="28" width="27" bestFit="1" customWidth="1"/>
    <col min="29" max="29" width="44.42578125" bestFit="1" customWidth="1"/>
    <col min="30" max="30" width="64.7109375" bestFit="1" customWidth="1"/>
  </cols>
  <sheetData>
    <row r="1" spans="1:30" s="25" customFormat="1" ht="120" x14ac:dyDescent="0.25">
      <c r="A1" s="22" t="s">
        <v>30</v>
      </c>
      <c r="B1" s="23" t="s">
        <v>31</v>
      </c>
      <c r="C1" s="23" t="s">
        <v>32</v>
      </c>
      <c r="D1" s="23" t="s">
        <v>33</v>
      </c>
      <c r="E1" s="23">
        <v>2016</v>
      </c>
      <c r="F1" s="23">
        <v>2021</v>
      </c>
      <c r="G1" s="23" t="s">
        <v>34</v>
      </c>
      <c r="H1" s="23" t="s">
        <v>35</v>
      </c>
      <c r="I1" s="23" t="s">
        <v>36</v>
      </c>
      <c r="J1" s="23" t="s">
        <v>37</v>
      </c>
      <c r="K1" s="22" t="s">
        <v>38</v>
      </c>
      <c r="L1" s="22" t="s">
        <v>39</v>
      </c>
      <c r="M1" s="23" t="s">
        <v>40</v>
      </c>
      <c r="N1" s="23" t="s">
        <v>41</v>
      </c>
      <c r="O1" s="23" t="s">
        <v>42</v>
      </c>
      <c r="P1" s="23" t="s">
        <v>43</v>
      </c>
      <c r="Q1" s="23">
        <v>71944</v>
      </c>
      <c r="R1" s="23" t="s">
        <v>44</v>
      </c>
      <c r="S1" s="23" t="s">
        <v>45</v>
      </c>
      <c r="T1" s="23" t="s">
        <v>46</v>
      </c>
      <c r="U1" s="53">
        <v>20700</v>
      </c>
      <c r="V1" s="54">
        <v>20000</v>
      </c>
      <c r="W1" s="22" t="s">
        <v>47</v>
      </c>
      <c r="X1" s="24"/>
      <c r="Y1" s="22"/>
      <c r="Z1" s="22">
        <v>1</v>
      </c>
      <c r="AA1" s="22"/>
      <c r="AB1" s="23" t="s">
        <v>48</v>
      </c>
      <c r="AC1" s="23" t="s">
        <v>49</v>
      </c>
      <c r="AD1" s="23" t="s">
        <v>50</v>
      </c>
    </row>
    <row r="2" spans="1:30" s="25" customFormat="1" ht="45" x14ac:dyDescent="0.25">
      <c r="A2" s="22" t="s">
        <v>30</v>
      </c>
      <c r="B2" s="29" t="s">
        <v>116</v>
      </c>
      <c r="C2" s="22" t="s">
        <v>150</v>
      </c>
      <c r="D2" s="22" t="s">
        <v>151</v>
      </c>
      <c r="E2" s="22">
        <v>2016</v>
      </c>
      <c r="F2" s="30" t="s">
        <v>99</v>
      </c>
      <c r="G2" s="22" t="s">
        <v>150</v>
      </c>
      <c r="H2" s="22" t="s">
        <v>152</v>
      </c>
      <c r="I2" s="22" t="s">
        <v>153</v>
      </c>
      <c r="J2" s="22" t="s">
        <v>154</v>
      </c>
      <c r="K2" s="22" t="s">
        <v>111</v>
      </c>
      <c r="L2" s="22" t="s">
        <v>78</v>
      </c>
      <c r="M2" s="30" t="s">
        <v>155</v>
      </c>
      <c r="N2" s="22" t="s">
        <v>123</v>
      </c>
      <c r="O2" s="22" t="s">
        <v>42</v>
      </c>
      <c r="P2" s="22" t="s">
        <v>107</v>
      </c>
      <c r="Q2" s="22">
        <v>71916</v>
      </c>
      <c r="R2" s="22" t="s">
        <v>156</v>
      </c>
      <c r="S2" s="22" t="s">
        <v>157</v>
      </c>
      <c r="T2" s="22" t="s">
        <v>158</v>
      </c>
      <c r="U2" s="54">
        <v>20000</v>
      </c>
      <c r="V2" s="54">
        <v>6000</v>
      </c>
      <c r="W2" s="24" t="s">
        <v>47</v>
      </c>
      <c r="X2" s="24"/>
      <c r="Y2" s="22"/>
      <c r="Z2" s="22" t="s">
        <v>159</v>
      </c>
      <c r="AA2" s="22"/>
      <c r="AB2" s="22" t="s">
        <v>93</v>
      </c>
      <c r="AC2" s="22" t="s">
        <v>160</v>
      </c>
      <c r="AD2" s="22" t="s">
        <v>161</v>
      </c>
    </row>
    <row r="3" spans="1:30" s="25" customFormat="1" ht="165" x14ac:dyDescent="0.25">
      <c r="A3" s="22" t="s">
        <v>30</v>
      </c>
      <c r="B3" s="29" t="s">
        <v>162</v>
      </c>
      <c r="C3" s="22" t="s">
        <v>163</v>
      </c>
      <c r="D3" s="22" t="s">
        <v>164</v>
      </c>
      <c r="E3" s="22">
        <v>2017</v>
      </c>
      <c r="F3" s="30" t="s">
        <v>54</v>
      </c>
      <c r="G3" s="22" t="s">
        <v>165</v>
      </c>
      <c r="H3" s="22" t="s">
        <v>166</v>
      </c>
      <c r="I3" s="22" t="s">
        <v>167</v>
      </c>
      <c r="J3" s="22" t="s">
        <v>168</v>
      </c>
      <c r="K3" s="22" t="s">
        <v>169</v>
      </c>
      <c r="L3" s="22" t="s">
        <v>170</v>
      </c>
      <c r="M3" s="30" t="s">
        <v>171</v>
      </c>
      <c r="N3" s="22" t="s">
        <v>123</v>
      </c>
      <c r="O3" s="22" t="s">
        <v>42</v>
      </c>
      <c r="P3" s="22" t="s">
        <v>107</v>
      </c>
      <c r="Q3" s="22">
        <v>71916</v>
      </c>
      <c r="R3" s="22" t="s">
        <v>172</v>
      </c>
      <c r="S3" s="22" t="s">
        <v>157</v>
      </c>
      <c r="T3" s="22" t="s">
        <v>173</v>
      </c>
      <c r="U3" s="54">
        <v>50000</v>
      </c>
      <c r="V3" s="54">
        <v>5000</v>
      </c>
      <c r="W3" s="24" t="s">
        <v>47</v>
      </c>
      <c r="X3" s="24"/>
      <c r="Y3" s="22"/>
      <c r="Z3" s="22"/>
      <c r="AA3" s="22"/>
      <c r="AB3" s="22" t="s">
        <v>174</v>
      </c>
      <c r="AC3" s="22"/>
      <c r="AD3" s="22" t="s">
        <v>175</v>
      </c>
    </row>
    <row r="4" spans="1:30" s="25" customFormat="1" ht="240" x14ac:dyDescent="0.25">
      <c r="A4" s="22" t="s">
        <v>30</v>
      </c>
      <c r="B4" s="22" t="s">
        <v>228</v>
      </c>
      <c r="C4" s="22" t="s">
        <v>229</v>
      </c>
      <c r="D4" s="22" t="s">
        <v>230</v>
      </c>
      <c r="E4" s="22">
        <v>2004</v>
      </c>
      <c r="F4" s="22">
        <v>2020</v>
      </c>
      <c r="G4" s="22" t="s">
        <v>231</v>
      </c>
      <c r="H4" s="22" t="s">
        <v>232</v>
      </c>
      <c r="I4" s="22" t="s">
        <v>233</v>
      </c>
      <c r="J4" s="22" t="s">
        <v>234</v>
      </c>
      <c r="K4" s="22" t="s">
        <v>235</v>
      </c>
      <c r="L4" s="22" t="s">
        <v>236</v>
      </c>
      <c r="M4" s="22" t="s">
        <v>237</v>
      </c>
      <c r="N4" s="22" t="s">
        <v>238</v>
      </c>
      <c r="O4" s="22" t="s">
        <v>221</v>
      </c>
      <c r="P4" s="22" t="s">
        <v>222</v>
      </c>
      <c r="Q4" s="22">
        <v>71821</v>
      </c>
      <c r="R4" s="22" t="s">
        <v>239</v>
      </c>
      <c r="S4" s="22" t="s">
        <v>45</v>
      </c>
      <c r="T4" s="22" t="s">
        <v>240</v>
      </c>
      <c r="U4" s="54">
        <v>19360</v>
      </c>
      <c r="V4" s="54">
        <v>0</v>
      </c>
      <c r="W4" s="24" t="s">
        <v>47</v>
      </c>
      <c r="X4" s="24" t="s">
        <v>243</v>
      </c>
      <c r="Y4" s="22"/>
      <c r="Z4" s="22"/>
      <c r="AA4" s="22"/>
      <c r="AB4" s="23" t="s">
        <v>244</v>
      </c>
      <c r="AC4" s="32" t="s">
        <v>245</v>
      </c>
      <c r="AD4" s="22" t="s">
        <v>246</v>
      </c>
    </row>
    <row r="5" spans="1:30" s="21" customFormat="1" ht="90" x14ac:dyDescent="0.25">
      <c r="A5" s="18" t="s">
        <v>30</v>
      </c>
      <c r="B5" s="18" t="s">
        <v>31</v>
      </c>
      <c r="C5" s="18" t="s">
        <v>284</v>
      </c>
      <c r="D5" s="19" t="s">
        <v>285</v>
      </c>
      <c r="E5" s="18">
        <v>2017</v>
      </c>
      <c r="F5" s="26" t="s">
        <v>105</v>
      </c>
      <c r="G5" s="19" t="s">
        <v>286</v>
      </c>
      <c r="H5" s="19" t="s">
        <v>287</v>
      </c>
      <c r="I5" s="18" t="s">
        <v>288</v>
      </c>
      <c r="J5" s="18" t="s">
        <v>289</v>
      </c>
      <c r="K5" s="18" t="s">
        <v>290</v>
      </c>
      <c r="L5" s="18"/>
      <c r="M5" s="26"/>
      <c r="N5" s="18" t="s">
        <v>291</v>
      </c>
      <c r="O5" s="18" t="s">
        <v>208</v>
      </c>
      <c r="P5" s="18"/>
      <c r="Q5" s="18"/>
      <c r="R5" s="18" t="s">
        <v>292</v>
      </c>
      <c r="S5" s="18" t="s">
        <v>157</v>
      </c>
      <c r="T5" s="18" t="s">
        <v>293</v>
      </c>
      <c r="U5" s="55">
        <v>45000</v>
      </c>
      <c r="V5" s="55">
        <v>45000</v>
      </c>
      <c r="W5" s="20" t="s">
        <v>109</v>
      </c>
      <c r="X5" s="20"/>
      <c r="Y5" s="18"/>
      <c r="Z5" s="18"/>
      <c r="AA5" s="18"/>
      <c r="AB5" s="18" t="s">
        <v>294</v>
      </c>
      <c r="AC5" s="18" t="s">
        <v>295</v>
      </c>
      <c r="AD5" s="18"/>
    </row>
    <row r="6" spans="1:30" s="21" customFormat="1" ht="180" x14ac:dyDescent="0.25">
      <c r="A6" s="18" t="s">
        <v>30</v>
      </c>
      <c r="B6" s="18" t="s">
        <v>31</v>
      </c>
      <c r="C6" s="18" t="s">
        <v>296</v>
      </c>
      <c r="D6" s="19" t="s">
        <v>297</v>
      </c>
      <c r="E6" s="18">
        <v>2017</v>
      </c>
      <c r="F6" s="18">
        <v>2021</v>
      </c>
      <c r="G6" s="19" t="s">
        <v>298</v>
      </c>
      <c r="H6" s="19" t="s">
        <v>299</v>
      </c>
      <c r="I6" s="18" t="s">
        <v>300</v>
      </c>
      <c r="J6" s="18" t="s">
        <v>301</v>
      </c>
      <c r="K6" s="18" t="s">
        <v>302</v>
      </c>
      <c r="L6" s="18"/>
      <c r="M6" s="18"/>
      <c r="N6" s="36" t="s">
        <v>303</v>
      </c>
      <c r="O6" s="18" t="s">
        <v>292</v>
      </c>
      <c r="P6" s="18"/>
      <c r="Q6" s="36"/>
      <c r="R6" s="18" t="s">
        <v>292</v>
      </c>
      <c r="S6" s="37" t="s">
        <v>157</v>
      </c>
      <c r="T6" s="18" t="s">
        <v>293</v>
      </c>
      <c r="U6" s="56">
        <v>30000</v>
      </c>
      <c r="V6" s="58">
        <v>30000</v>
      </c>
      <c r="W6" s="20" t="s">
        <v>109</v>
      </c>
      <c r="X6" s="38"/>
      <c r="Y6" s="18"/>
      <c r="Z6" s="18"/>
      <c r="AA6" s="18"/>
      <c r="AB6" s="18" t="s">
        <v>294</v>
      </c>
      <c r="AC6" s="18" t="s">
        <v>304</v>
      </c>
      <c r="AD6" s="18"/>
    </row>
    <row r="7" spans="1:30" x14ac:dyDescent="0.25">
      <c r="T7" s="59" t="s">
        <v>390</v>
      </c>
      <c r="U7" s="57">
        <f>SUM(U1:U6)</f>
        <v>185060</v>
      </c>
      <c r="V7" s="57">
        <f>SUM(V1:V6)</f>
        <v>106000</v>
      </c>
      <c r="W7" s="43">
        <f>U7-V7</f>
        <v>79060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workbookViewId="0">
      <selection activeCell="C5" sqref="C5"/>
    </sheetView>
  </sheetViews>
  <sheetFormatPr defaultRowHeight="15" x14ac:dyDescent="0.25"/>
  <cols>
    <col min="1" max="1" width="34.7109375" customWidth="1"/>
    <col min="2" max="3" width="9.5703125" bestFit="1" customWidth="1"/>
  </cols>
  <sheetData>
    <row r="1" spans="1:4" x14ac:dyDescent="0.25">
      <c r="B1" t="s">
        <v>392</v>
      </c>
      <c r="C1" t="s">
        <v>393</v>
      </c>
      <c r="D1" t="s">
        <v>402</v>
      </c>
    </row>
    <row r="2" spans="1:4" x14ac:dyDescent="0.25">
      <c r="A2" t="s">
        <v>391</v>
      </c>
      <c r="C2" s="63">
        <f>'New Projects'!V10</f>
        <v>172000</v>
      </c>
    </row>
    <row r="3" spans="1:4" x14ac:dyDescent="0.25">
      <c r="A3" t="s">
        <v>398</v>
      </c>
      <c r="B3" s="60">
        <f>'Continuing with increase'!U12</f>
        <v>245872.24</v>
      </c>
      <c r="C3" s="60">
        <f>'Continuing with increase'!V12</f>
        <v>288000</v>
      </c>
      <c r="D3" s="60">
        <f>B3-C3</f>
        <v>-42127.760000000009</v>
      </c>
    </row>
    <row r="4" spans="1:4" x14ac:dyDescent="0.25">
      <c r="A4" t="s">
        <v>399</v>
      </c>
      <c r="B4" s="60">
        <f>'Continuing without increase'!U7</f>
        <v>185060</v>
      </c>
      <c r="C4" s="60">
        <f>'Continuing without increase'!V7</f>
        <v>106000</v>
      </c>
      <c r="D4" s="60">
        <f>B4-C4</f>
        <v>79060</v>
      </c>
    </row>
    <row r="5" spans="1:4" x14ac:dyDescent="0.25">
      <c r="A5" t="s">
        <v>390</v>
      </c>
      <c r="B5" s="60">
        <f>SUM(B3:B4)</f>
        <v>430932.24</v>
      </c>
      <c r="C5" s="60">
        <f>SUM(C2:C4)</f>
        <v>566000</v>
      </c>
      <c r="D5" s="60"/>
    </row>
    <row r="7" spans="1:4" x14ac:dyDescent="0.25">
      <c r="B7" s="46">
        <v>-0.1</v>
      </c>
      <c r="C7" s="46">
        <v>0</v>
      </c>
      <c r="D7" s="46">
        <v>0.1</v>
      </c>
    </row>
    <row r="8" spans="1:4" x14ac:dyDescent="0.25">
      <c r="A8" t="s">
        <v>394</v>
      </c>
      <c r="B8">
        <v>365033</v>
      </c>
      <c r="C8">
        <v>405592</v>
      </c>
      <c r="D8">
        <v>446151</v>
      </c>
    </row>
    <row r="10" spans="1:4" x14ac:dyDescent="0.25">
      <c r="A10" t="s">
        <v>400</v>
      </c>
      <c r="B10" s="60">
        <f>B3+C4</f>
        <v>351872.24</v>
      </c>
      <c r="C10" s="60">
        <f>B10</f>
        <v>351872.24</v>
      </c>
      <c r="D10" s="60">
        <f>B10</f>
        <v>351872.24</v>
      </c>
    </row>
    <row r="11" spans="1:4" s="47" customFormat="1" x14ac:dyDescent="0.25">
      <c r="A11" s="47" t="s">
        <v>395</v>
      </c>
      <c r="B11" s="63">
        <f>B8-B10</f>
        <v>13160.760000000009</v>
      </c>
      <c r="C11" s="63">
        <f t="shared" ref="C11:D11" si="0">C8-C10</f>
        <v>53719.760000000009</v>
      </c>
      <c r="D11" s="63">
        <f t="shared" si="0"/>
        <v>94278.760000000009</v>
      </c>
    </row>
    <row r="12" spans="1:4" s="47" customFormat="1" x14ac:dyDescent="0.25">
      <c r="A12" s="47" t="s">
        <v>396</v>
      </c>
      <c r="B12" s="63">
        <f>C2-B11</f>
        <v>158839.24</v>
      </c>
      <c r="C12" s="63">
        <f>C2-C11</f>
        <v>118280.23999999999</v>
      </c>
      <c r="D12" s="63">
        <f>C2-D11</f>
        <v>77721.239999999991</v>
      </c>
    </row>
    <row r="13" spans="1:4" s="47" customFormat="1" x14ac:dyDescent="0.25">
      <c r="B13" s="63"/>
      <c r="C13" s="63"/>
      <c r="D13" s="63"/>
    </row>
    <row r="14" spans="1:4" x14ac:dyDescent="0.25">
      <c r="A14" t="s">
        <v>401</v>
      </c>
      <c r="B14" s="60">
        <f>C3+C4</f>
        <v>394000</v>
      </c>
      <c r="C14" s="60">
        <f>D14</f>
        <v>394000</v>
      </c>
      <c r="D14" s="60">
        <f>B14</f>
        <v>394000</v>
      </c>
    </row>
    <row r="15" spans="1:4" s="47" customFormat="1" x14ac:dyDescent="0.25">
      <c r="A15" s="47" t="s">
        <v>395</v>
      </c>
      <c r="B15" s="63">
        <f>B8-B14</f>
        <v>-28967</v>
      </c>
      <c r="C15" s="63">
        <f>C8-C14</f>
        <v>11592</v>
      </c>
      <c r="D15" s="63">
        <f>D8-D14</f>
        <v>52151</v>
      </c>
    </row>
    <row r="16" spans="1:4" s="47" customFormat="1" x14ac:dyDescent="0.25">
      <c r="A16" s="47" t="s">
        <v>397</v>
      </c>
      <c r="B16" s="63">
        <f>C2-B15</f>
        <v>200967</v>
      </c>
      <c r="C16" s="63">
        <f>C2-C15</f>
        <v>160408</v>
      </c>
      <c r="D16" s="63">
        <f>C2-D15</f>
        <v>119849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0"/>
  <sheetViews>
    <sheetView zoomScale="90" zoomScaleNormal="90" workbookViewId="0">
      <pane xSplit="4" ySplit="6" topLeftCell="H7" activePane="bottomRight" state="frozen"/>
      <selection pane="topRight" activeCell="E1" sqref="E1"/>
      <selection pane="bottomLeft" activeCell="A7" sqref="A7"/>
      <selection pane="bottomRight" activeCell="AA4" sqref="AA4"/>
    </sheetView>
  </sheetViews>
  <sheetFormatPr defaultRowHeight="15" x14ac:dyDescent="0.25"/>
  <cols>
    <col min="1" max="1" width="13.7109375" style="67" customWidth="1"/>
    <col min="2" max="2" width="19.28515625" style="67" customWidth="1"/>
    <col min="3" max="3" width="9.140625" style="67" customWidth="1"/>
    <col min="4" max="4" width="44.85546875" style="67" customWidth="1"/>
    <col min="5" max="31" width="14.28515625" customWidth="1"/>
    <col min="33" max="33" width="13" customWidth="1"/>
  </cols>
  <sheetData>
    <row r="1" spans="1:33" ht="39.75" customHeight="1" x14ac:dyDescent="0.25">
      <c r="D1" s="1" t="s">
        <v>13</v>
      </c>
      <c r="E1" s="23" t="s">
        <v>41</v>
      </c>
      <c r="F1" s="14" t="s">
        <v>62</v>
      </c>
      <c r="G1" s="14" t="s">
        <v>62</v>
      </c>
      <c r="H1" s="6" t="s">
        <v>62</v>
      </c>
      <c r="I1" s="6" t="s">
        <v>106</v>
      </c>
      <c r="J1" s="6" t="s">
        <v>123</v>
      </c>
      <c r="K1" s="6" t="s">
        <v>123</v>
      </c>
      <c r="L1" s="22" t="s">
        <v>123</v>
      </c>
      <c r="M1" s="22" t="s">
        <v>123</v>
      </c>
      <c r="N1" s="6" t="s">
        <v>123</v>
      </c>
      <c r="O1" s="14" t="s">
        <v>123</v>
      </c>
      <c r="P1" s="6"/>
      <c r="Q1" s="6" t="s">
        <v>205</v>
      </c>
      <c r="R1" s="14" t="s">
        <v>220</v>
      </c>
      <c r="S1" s="22" t="s">
        <v>238</v>
      </c>
      <c r="T1" s="15" t="s">
        <v>238</v>
      </c>
      <c r="U1" s="14" t="s">
        <v>268</v>
      </c>
      <c r="V1" s="14" t="s">
        <v>220</v>
      </c>
      <c r="W1" s="18" t="s">
        <v>291</v>
      </c>
      <c r="X1" s="36" t="s">
        <v>303</v>
      </c>
      <c r="Y1" s="14" t="s">
        <v>314</v>
      </c>
      <c r="Z1" s="5" t="s">
        <v>327</v>
      </c>
      <c r="AA1" s="6" t="s">
        <v>341</v>
      </c>
      <c r="AB1" s="14" t="s">
        <v>353</v>
      </c>
      <c r="AC1" s="14" t="s">
        <v>353</v>
      </c>
      <c r="AD1" s="5" t="s">
        <v>376</v>
      </c>
      <c r="AE1" s="14" t="s">
        <v>303</v>
      </c>
    </row>
    <row r="2" spans="1:33" ht="27" customHeight="1" x14ac:dyDescent="0.25">
      <c r="D2" s="1" t="s">
        <v>6</v>
      </c>
      <c r="E2" s="23" t="s">
        <v>34</v>
      </c>
      <c r="F2" s="15" t="s">
        <v>55</v>
      </c>
      <c r="G2" s="14" t="s">
        <v>73</v>
      </c>
      <c r="H2" s="6" t="s">
        <v>86</v>
      </c>
      <c r="I2" s="6" t="s">
        <v>100</v>
      </c>
      <c r="J2" s="6" t="s">
        <v>120</v>
      </c>
      <c r="K2" s="6" t="s">
        <v>135</v>
      </c>
      <c r="L2" s="22" t="s">
        <v>150</v>
      </c>
      <c r="M2" s="22" t="s">
        <v>165</v>
      </c>
      <c r="N2" s="6" t="s">
        <v>179</v>
      </c>
      <c r="O2" s="14" t="s">
        <v>187</v>
      </c>
      <c r="P2" s="6"/>
      <c r="Q2" s="6" t="s">
        <v>200</v>
      </c>
      <c r="R2" s="14" t="s">
        <v>213</v>
      </c>
      <c r="S2" s="22" t="s">
        <v>231</v>
      </c>
      <c r="T2" s="15" t="s">
        <v>248</v>
      </c>
      <c r="U2" s="14" t="s">
        <v>261</v>
      </c>
      <c r="V2" s="14" t="s">
        <v>277</v>
      </c>
      <c r="W2" s="19" t="s">
        <v>286</v>
      </c>
      <c r="X2" s="19" t="s">
        <v>298</v>
      </c>
      <c r="Y2" s="14" t="s">
        <v>308</v>
      </c>
      <c r="Z2" s="5" t="s">
        <v>324</v>
      </c>
      <c r="AA2" s="6" t="s">
        <v>336</v>
      </c>
      <c r="AB2" s="14" t="s">
        <v>349</v>
      </c>
      <c r="AC2" s="14" t="s">
        <v>362</v>
      </c>
      <c r="AD2" s="5" t="s">
        <v>371</v>
      </c>
      <c r="AE2" s="15" t="s">
        <v>384</v>
      </c>
    </row>
    <row r="3" spans="1:33" ht="24" customHeight="1" x14ac:dyDescent="0.25">
      <c r="D3" s="2" t="s">
        <v>20</v>
      </c>
      <c r="E3" s="23">
        <v>20700</v>
      </c>
      <c r="F3" s="28">
        <v>31102</v>
      </c>
      <c r="G3" s="28">
        <v>23657.919999999998</v>
      </c>
      <c r="H3" s="7" t="s">
        <v>94</v>
      </c>
      <c r="I3" s="7" t="s">
        <v>78</v>
      </c>
      <c r="J3" s="7" t="s">
        <v>78</v>
      </c>
      <c r="K3" s="7" t="s">
        <v>78</v>
      </c>
      <c r="L3" s="24">
        <v>20000</v>
      </c>
      <c r="M3" s="24">
        <v>50000</v>
      </c>
      <c r="N3" s="7" t="s">
        <v>78</v>
      </c>
      <c r="O3" s="16">
        <v>4550</v>
      </c>
      <c r="P3" s="7"/>
      <c r="Q3" s="7" t="s">
        <v>210</v>
      </c>
      <c r="R3" s="16">
        <v>22748</v>
      </c>
      <c r="S3" s="24" t="s">
        <v>241</v>
      </c>
      <c r="T3" s="16" t="s">
        <v>257</v>
      </c>
      <c r="U3" s="16" t="s">
        <v>271</v>
      </c>
      <c r="V3" s="16">
        <v>18198</v>
      </c>
      <c r="W3" s="20">
        <v>45000</v>
      </c>
      <c r="X3" s="38">
        <v>30000</v>
      </c>
      <c r="Y3" s="16">
        <v>19360</v>
      </c>
      <c r="Z3" s="5" t="s">
        <v>78</v>
      </c>
      <c r="AA3" s="7">
        <v>0</v>
      </c>
      <c r="AB3" s="40">
        <v>34122</v>
      </c>
      <c r="AC3" s="40">
        <v>7734.32</v>
      </c>
      <c r="AD3" s="5">
        <v>0</v>
      </c>
      <c r="AE3" s="16">
        <v>13552</v>
      </c>
    </row>
    <row r="4" spans="1:33" ht="24" customHeight="1" x14ac:dyDescent="0.25">
      <c r="D4" s="2" t="s">
        <v>21</v>
      </c>
      <c r="E4" s="24">
        <v>20000</v>
      </c>
      <c r="F4" s="28">
        <v>35000</v>
      </c>
      <c r="G4" s="28">
        <v>25000</v>
      </c>
      <c r="H4" s="10">
        <v>24000</v>
      </c>
      <c r="I4" s="7">
        <v>15000</v>
      </c>
      <c r="J4" s="7">
        <v>35000</v>
      </c>
      <c r="K4" s="7">
        <v>26000</v>
      </c>
      <c r="L4" s="24">
        <v>6000</v>
      </c>
      <c r="M4" s="24">
        <v>5000</v>
      </c>
      <c r="N4" s="7">
        <v>7000</v>
      </c>
      <c r="O4" s="16">
        <v>5000</v>
      </c>
      <c r="P4" s="7"/>
      <c r="Q4" s="7">
        <v>5000</v>
      </c>
      <c r="R4" s="16">
        <v>30000</v>
      </c>
      <c r="S4" s="24" t="s">
        <v>242</v>
      </c>
      <c r="T4" s="16">
        <v>35000</v>
      </c>
      <c r="U4" s="16">
        <v>20000</v>
      </c>
      <c r="V4" s="16">
        <v>20000</v>
      </c>
      <c r="W4" s="20">
        <v>45000</v>
      </c>
      <c r="X4" s="39">
        <v>30000</v>
      </c>
      <c r="Y4" s="16">
        <v>20000</v>
      </c>
      <c r="Z4" s="7">
        <v>25000</v>
      </c>
      <c r="AA4" s="7">
        <v>25000</v>
      </c>
      <c r="AB4" s="40">
        <v>43000</v>
      </c>
      <c r="AC4" s="40">
        <v>15000</v>
      </c>
      <c r="AD4" s="7">
        <v>10000</v>
      </c>
      <c r="AE4" s="42">
        <v>40000</v>
      </c>
      <c r="AG4" s="52">
        <f>SUM(AE4,AD4,AC4,Z4,X4,W4,V4,R4,Q4,I4,E4)</f>
        <v>255000</v>
      </c>
    </row>
    <row r="5" spans="1:33" ht="16.5" thickBot="1" x14ac:dyDescent="0.3">
      <c r="D5" s="101"/>
      <c r="E5" s="102" t="s">
        <v>469</v>
      </c>
      <c r="F5" s="103" t="s">
        <v>470</v>
      </c>
      <c r="G5" s="103" t="s">
        <v>470</v>
      </c>
      <c r="H5" s="104" t="s">
        <v>470</v>
      </c>
      <c r="I5" s="104" t="s">
        <v>467</v>
      </c>
      <c r="J5" s="104" t="s">
        <v>470</v>
      </c>
      <c r="K5" s="104" t="s">
        <v>470</v>
      </c>
      <c r="L5" s="105" t="s">
        <v>470</v>
      </c>
      <c r="M5" s="105" t="s">
        <v>470</v>
      </c>
      <c r="N5" s="104" t="s">
        <v>470</v>
      </c>
      <c r="O5" s="103" t="s">
        <v>470</v>
      </c>
      <c r="P5" s="104"/>
      <c r="Q5" s="104" t="s">
        <v>469</v>
      </c>
      <c r="R5" s="103" t="s">
        <v>468</v>
      </c>
      <c r="S5" s="105"/>
      <c r="T5" s="103" t="s">
        <v>470</v>
      </c>
      <c r="U5" s="103" t="s">
        <v>470</v>
      </c>
      <c r="V5" s="103" t="s">
        <v>468</v>
      </c>
      <c r="W5" s="106" t="s">
        <v>468</v>
      </c>
      <c r="X5" s="107" t="s">
        <v>468</v>
      </c>
      <c r="Y5" s="103" t="s">
        <v>470</v>
      </c>
      <c r="Z5" s="108" t="s">
        <v>468</v>
      </c>
      <c r="AA5" s="104" t="s">
        <v>470</v>
      </c>
      <c r="AB5" s="103" t="s">
        <v>470</v>
      </c>
      <c r="AC5" s="103" t="s">
        <v>469</v>
      </c>
      <c r="AD5" s="108" t="s">
        <v>467</v>
      </c>
      <c r="AE5" s="103" t="s">
        <v>468</v>
      </c>
    </row>
    <row r="6" spans="1:33" ht="16.5" thickBot="1" x14ac:dyDescent="0.3">
      <c r="A6" s="68" t="s">
        <v>403</v>
      </c>
      <c r="B6" s="69"/>
      <c r="C6" s="69"/>
      <c r="D6" s="69"/>
      <c r="E6" s="109">
        <f>SUM(E8:E49)</f>
        <v>0</v>
      </c>
      <c r="F6" s="109">
        <f t="shared" ref="F6:AE6" si="0">SUM(F8:F49)</f>
        <v>0</v>
      </c>
      <c r="G6" s="109">
        <f t="shared" si="0"/>
        <v>0</v>
      </c>
      <c r="H6" s="109">
        <f t="shared" si="0"/>
        <v>0</v>
      </c>
      <c r="I6" s="109">
        <f t="shared" si="0"/>
        <v>26</v>
      </c>
      <c r="J6" s="109">
        <f t="shared" si="0"/>
        <v>0</v>
      </c>
      <c r="K6" s="109">
        <f t="shared" si="0"/>
        <v>0</v>
      </c>
      <c r="L6" s="109">
        <f t="shared" si="0"/>
        <v>0</v>
      </c>
      <c r="M6" s="109">
        <f t="shared" si="0"/>
        <v>0</v>
      </c>
      <c r="N6" s="109">
        <f t="shared" si="0"/>
        <v>0</v>
      </c>
      <c r="O6" s="109">
        <f t="shared" si="0"/>
        <v>0</v>
      </c>
      <c r="P6" s="109">
        <f t="shared" si="0"/>
        <v>0</v>
      </c>
      <c r="Q6" s="109">
        <f t="shared" si="0"/>
        <v>26</v>
      </c>
      <c r="R6" s="109">
        <f t="shared" si="0"/>
        <v>26</v>
      </c>
      <c r="S6" s="109">
        <f t="shared" si="0"/>
        <v>0</v>
      </c>
      <c r="T6" s="109">
        <f t="shared" si="0"/>
        <v>0</v>
      </c>
      <c r="U6" s="109">
        <f t="shared" si="0"/>
        <v>0</v>
      </c>
      <c r="V6" s="109">
        <f t="shared" si="0"/>
        <v>26</v>
      </c>
      <c r="W6" s="109">
        <f t="shared" si="0"/>
        <v>26</v>
      </c>
      <c r="X6" s="109">
        <f t="shared" si="0"/>
        <v>26</v>
      </c>
      <c r="Y6" s="109">
        <f t="shared" si="0"/>
        <v>0</v>
      </c>
      <c r="Z6" s="109">
        <f t="shared" si="0"/>
        <v>26</v>
      </c>
      <c r="AA6" s="109">
        <f t="shared" si="0"/>
        <v>0</v>
      </c>
      <c r="AB6" s="109">
        <f t="shared" si="0"/>
        <v>0</v>
      </c>
      <c r="AC6" s="109">
        <f t="shared" si="0"/>
        <v>26</v>
      </c>
      <c r="AD6" s="109">
        <f t="shared" si="0"/>
        <v>26</v>
      </c>
      <c r="AE6" s="109">
        <f t="shared" si="0"/>
        <v>26</v>
      </c>
    </row>
    <row r="7" spans="1:33" ht="48" thickBot="1" x14ac:dyDescent="0.3">
      <c r="A7" s="70" t="s">
        <v>404</v>
      </c>
      <c r="B7" s="71"/>
      <c r="C7" s="72" t="s">
        <v>405</v>
      </c>
      <c r="D7" s="73" t="s">
        <v>406</v>
      </c>
    </row>
    <row r="8" spans="1:33" ht="50.25" x14ac:dyDescent="0.25">
      <c r="A8" s="74" t="s">
        <v>407</v>
      </c>
      <c r="B8" s="132" t="s">
        <v>482</v>
      </c>
      <c r="C8" s="117">
        <v>9</v>
      </c>
      <c r="D8" s="118" t="s">
        <v>483</v>
      </c>
    </row>
    <row r="9" spans="1:33" ht="36" x14ac:dyDescent="0.25">
      <c r="A9" s="75"/>
      <c r="B9" s="133"/>
      <c r="C9" s="120">
        <v>6</v>
      </c>
      <c r="D9" s="121" t="s">
        <v>408</v>
      </c>
      <c r="I9">
        <v>6</v>
      </c>
      <c r="Q9">
        <v>6</v>
      </c>
      <c r="R9">
        <v>6</v>
      </c>
      <c r="V9">
        <v>6</v>
      </c>
      <c r="W9">
        <v>6</v>
      </c>
      <c r="X9">
        <v>6</v>
      </c>
      <c r="Z9">
        <v>6</v>
      </c>
      <c r="AC9">
        <v>6</v>
      </c>
      <c r="AD9">
        <v>6</v>
      </c>
      <c r="AE9">
        <v>6</v>
      </c>
    </row>
    <row r="10" spans="1:33" ht="24" x14ac:dyDescent="0.25">
      <c r="A10" s="75"/>
      <c r="B10" s="133"/>
      <c r="C10" s="120">
        <v>3</v>
      </c>
      <c r="D10" s="121" t="s">
        <v>409</v>
      </c>
    </row>
    <row r="11" spans="1:33" ht="15.75" thickBot="1" x14ac:dyDescent="0.3">
      <c r="A11" s="75"/>
      <c r="B11" s="126"/>
      <c r="C11" s="123">
        <v>0</v>
      </c>
      <c r="D11" s="124" t="s">
        <v>410</v>
      </c>
    </row>
    <row r="12" spans="1:33" ht="48.75" thickBot="1" x14ac:dyDescent="0.3">
      <c r="A12" s="75"/>
      <c r="B12" s="110" t="s">
        <v>411</v>
      </c>
      <c r="C12" s="111" t="s">
        <v>412</v>
      </c>
      <c r="D12" s="112" t="s">
        <v>413</v>
      </c>
      <c r="I12">
        <v>5</v>
      </c>
      <c r="Q12">
        <v>5</v>
      </c>
      <c r="R12">
        <v>5</v>
      </c>
      <c r="V12">
        <v>5</v>
      </c>
      <c r="W12">
        <v>5</v>
      </c>
      <c r="X12">
        <v>5</v>
      </c>
      <c r="Z12">
        <v>5</v>
      </c>
      <c r="AC12">
        <v>5</v>
      </c>
      <c r="AD12">
        <v>5</v>
      </c>
      <c r="AE12">
        <v>5</v>
      </c>
    </row>
    <row r="13" spans="1:33" ht="60.75" thickBot="1" x14ac:dyDescent="0.3">
      <c r="A13" s="75"/>
      <c r="B13" s="110" t="s">
        <v>414</v>
      </c>
      <c r="C13" s="111" t="s">
        <v>412</v>
      </c>
      <c r="D13" s="112" t="s">
        <v>415</v>
      </c>
      <c r="I13">
        <v>5</v>
      </c>
      <c r="Q13">
        <v>5</v>
      </c>
      <c r="R13">
        <v>5</v>
      </c>
      <c r="V13">
        <v>5</v>
      </c>
      <c r="W13">
        <v>5</v>
      </c>
      <c r="X13">
        <v>5</v>
      </c>
      <c r="Z13">
        <v>5</v>
      </c>
      <c r="AC13">
        <v>5</v>
      </c>
      <c r="AD13">
        <v>5</v>
      </c>
      <c r="AE13">
        <v>5</v>
      </c>
    </row>
    <row r="14" spans="1:33" ht="36.75" thickBot="1" x14ac:dyDescent="0.3">
      <c r="A14" s="76"/>
      <c r="B14" s="113" t="s">
        <v>416</v>
      </c>
      <c r="C14" s="114" t="s">
        <v>412</v>
      </c>
      <c r="D14" s="115" t="s">
        <v>417</v>
      </c>
      <c r="I14">
        <v>5</v>
      </c>
      <c r="Q14">
        <v>5</v>
      </c>
      <c r="R14">
        <v>5</v>
      </c>
      <c r="V14">
        <v>5</v>
      </c>
      <c r="W14">
        <v>5</v>
      </c>
      <c r="X14">
        <v>5</v>
      </c>
      <c r="Z14">
        <v>5</v>
      </c>
      <c r="AC14">
        <v>5</v>
      </c>
      <c r="AD14">
        <v>5</v>
      </c>
      <c r="AE14">
        <v>5</v>
      </c>
    </row>
    <row r="15" spans="1:33" ht="72.75" thickBot="1" x14ac:dyDescent="0.3">
      <c r="A15" s="77" t="s">
        <v>418</v>
      </c>
      <c r="B15" s="110" t="s">
        <v>419</v>
      </c>
      <c r="C15" s="111" t="s">
        <v>412</v>
      </c>
      <c r="D15" s="112" t="s">
        <v>471</v>
      </c>
      <c r="I15">
        <v>5</v>
      </c>
      <c r="Q15">
        <v>5</v>
      </c>
      <c r="R15">
        <v>5</v>
      </c>
      <c r="V15">
        <v>5</v>
      </c>
      <c r="W15">
        <v>5</v>
      </c>
      <c r="X15">
        <v>5</v>
      </c>
      <c r="Z15">
        <v>5</v>
      </c>
      <c r="AC15">
        <v>5</v>
      </c>
      <c r="AD15">
        <v>5</v>
      </c>
      <c r="AE15">
        <v>5</v>
      </c>
    </row>
    <row r="16" spans="1:33" ht="48.75" thickBot="1" x14ac:dyDescent="0.3">
      <c r="A16" s="77" t="s">
        <v>420</v>
      </c>
      <c r="B16" s="110" t="s">
        <v>421</v>
      </c>
      <c r="C16" s="111" t="s">
        <v>412</v>
      </c>
      <c r="D16" s="112" t="s">
        <v>422</v>
      </c>
      <c r="I16" t="s">
        <v>484</v>
      </c>
      <c r="Q16" t="s">
        <v>484</v>
      </c>
      <c r="R16" t="s">
        <v>485</v>
      </c>
    </row>
    <row r="17" spans="1:4" ht="24" x14ac:dyDescent="0.25">
      <c r="A17" s="78" t="s">
        <v>423</v>
      </c>
      <c r="B17" s="116" t="s">
        <v>472</v>
      </c>
      <c r="C17" s="117">
        <v>9</v>
      </c>
      <c r="D17" s="118" t="s">
        <v>424</v>
      </c>
    </row>
    <row r="18" spans="1:4" ht="24" x14ac:dyDescent="0.25">
      <c r="A18" s="79"/>
      <c r="B18" s="119"/>
      <c r="C18" s="120">
        <v>5</v>
      </c>
      <c r="D18" s="121" t="s">
        <v>425</v>
      </c>
    </row>
    <row r="19" spans="1:4" ht="24" x14ac:dyDescent="0.25">
      <c r="A19" s="79"/>
      <c r="B19" s="119"/>
      <c r="C19" s="120">
        <v>3</v>
      </c>
      <c r="D19" s="121" t="s">
        <v>426</v>
      </c>
    </row>
    <row r="20" spans="1:4" ht="15.75" thickBot="1" x14ac:dyDescent="0.3">
      <c r="A20" s="80"/>
      <c r="B20" s="122"/>
      <c r="C20" s="123">
        <v>0</v>
      </c>
      <c r="D20" s="124" t="s">
        <v>427</v>
      </c>
    </row>
    <row r="21" spans="1:4" ht="26.25" x14ac:dyDescent="0.25">
      <c r="A21" s="78" t="s">
        <v>428</v>
      </c>
      <c r="B21" s="116" t="s">
        <v>473</v>
      </c>
      <c r="C21" s="117">
        <v>6</v>
      </c>
      <c r="D21" s="118" t="s">
        <v>474</v>
      </c>
    </row>
    <row r="22" spans="1:4" ht="24" x14ac:dyDescent="0.25">
      <c r="A22" s="79"/>
      <c r="B22" s="125"/>
      <c r="C22" s="120">
        <v>3</v>
      </c>
      <c r="D22" s="121" t="s">
        <v>429</v>
      </c>
    </row>
    <row r="23" spans="1:4" ht="15.75" thickBot="1" x14ac:dyDescent="0.3">
      <c r="A23" s="80"/>
      <c r="B23" s="126"/>
      <c r="C23" s="123">
        <v>0</v>
      </c>
      <c r="D23" s="124" t="s">
        <v>430</v>
      </c>
    </row>
    <row r="24" spans="1:4" ht="36" x14ac:dyDescent="0.25">
      <c r="A24" s="74" t="s">
        <v>431</v>
      </c>
      <c r="B24" s="127" t="s">
        <v>475</v>
      </c>
      <c r="C24" s="117">
        <v>9</v>
      </c>
      <c r="D24" s="118" t="s">
        <v>432</v>
      </c>
    </row>
    <row r="25" spans="1:4" ht="36" x14ac:dyDescent="0.25">
      <c r="A25" s="75"/>
      <c r="B25" s="125"/>
      <c r="C25" s="120">
        <v>6</v>
      </c>
      <c r="D25" s="121" t="s">
        <v>433</v>
      </c>
    </row>
    <row r="26" spans="1:4" ht="36.75" thickBot="1" x14ac:dyDescent="0.3">
      <c r="A26" s="75"/>
      <c r="B26" s="126"/>
      <c r="C26" s="123">
        <v>0</v>
      </c>
      <c r="D26" s="124" t="s">
        <v>434</v>
      </c>
    </row>
    <row r="27" spans="1:4" ht="36" x14ac:dyDescent="0.25">
      <c r="A27" s="75"/>
      <c r="B27" s="128" t="s">
        <v>435</v>
      </c>
      <c r="C27" s="129">
        <v>9</v>
      </c>
      <c r="D27" s="130" t="s">
        <v>436</v>
      </c>
    </row>
    <row r="28" spans="1:4" ht="24" x14ac:dyDescent="0.25">
      <c r="A28" s="75"/>
      <c r="B28" s="125"/>
      <c r="C28" s="120">
        <v>5</v>
      </c>
      <c r="D28" s="121" t="s">
        <v>437</v>
      </c>
    </row>
    <row r="29" spans="1:4" ht="15.75" thickBot="1" x14ac:dyDescent="0.3">
      <c r="A29" s="76"/>
      <c r="B29" s="126"/>
      <c r="C29" s="123">
        <v>0</v>
      </c>
      <c r="D29" s="124" t="s">
        <v>438</v>
      </c>
    </row>
    <row r="30" spans="1:4" x14ac:dyDescent="0.25">
      <c r="A30" s="78" t="s">
        <v>439</v>
      </c>
      <c r="B30" s="116" t="s">
        <v>476</v>
      </c>
      <c r="C30" s="117">
        <v>7</v>
      </c>
      <c r="D30" s="118" t="s">
        <v>440</v>
      </c>
    </row>
    <row r="31" spans="1:4" x14ac:dyDescent="0.25">
      <c r="A31" s="81"/>
      <c r="B31" s="119"/>
      <c r="C31" s="120">
        <v>5</v>
      </c>
      <c r="D31" s="121" t="s">
        <v>441</v>
      </c>
    </row>
    <row r="32" spans="1:4" x14ac:dyDescent="0.25">
      <c r="A32" s="81"/>
      <c r="B32" s="119"/>
      <c r="C32" s="120">
        <v>2</v>
      </c>
      <c r="D32" s="121" t="s">
        <v>442</v>
      </c>
    </row>
    <row r="33" spans="1:4" ht="15.75" thickBot="1" x14ac:dyDescent="0.3">
      <c r="A33" s="81"/>
      <c r="B33" s="122"/>
      <c r="C33" s="123">
        <v>0</v>
      </c>
      <c r="D33" s="124" t="s">
        <v>443</v>
      </c>
    </row>
    <row r="34" spans="1:4" x14ac:dyDescent="0.25">
      <c r="A34" s="81"/>
      <c r="B34" s="116" t="s">
        <v>477</v>
      </c>
      <c r="C34" s="117">
        <v>7</v>
      </c>
      <c r="D34" s="118" t="s">
        <v>444</v>
      </c>
    </row>
    <row r="35" spans="1:4" x14ac:dyDescent="0.25">
      <c r="A35" s="81"/>
      <c r="B35" s="119"/>
      <c r="C35" s="120">
        <v>5</v>
      </c>
      <c r="D35" s="121" t="s">
        <v>445</v>
      </c>
    </row>
    <row r="36" spans="1:4" x14ac:dyDescent="0.25">
      <c r="A36" s="81"/>
      <c r="B36" s="119"/>
      <c r="C36" s="120">
        <v>2</v>
      </c>
      <c r="D36" s="121" t="s">
        <v>442</v>
      </c>
    </row>
    <row r="37" spans="1:4" ht="15.75" thickBot="1" x14ac:dyDescent="0.3">
      <c r="A37" s="81"/>
      <c r="B37" s="122"/>
      <c r="C37" s="123">
        <v>0</v>
      </c>
      <c r="D37" s="124" t="s">
        <v>443</v>
      </c>
    </row>
    <row r="38" spans="1:4" x14ac:dyDescent="0.25">
      <c r="A38" s="81"/>
      <c r="B38" s="116" t="s">
        <v>478</v>
      </c>
      <c r="C38" s="117">
        <v>7</v>
      </c>
      <c r="D38" s="118" t="s">
        <v>446</v>
      </c>
    </row>
    <row r="39" spans="1:4" x14ac:dyDescent="0.25">
      <c r="A39" s="81"/>
      <c r="B39" s="119"/>
      <c r="C39" s="120">
        <v>5</v>
      </c>
      <c r="D39" s="121" t="s">
        <v>447</v>
      </c>
    </row>
    <row r="40" spans="1:4" x14ac:dyDescent="0.25">
      <c r="A40" s="81"/>
      <c r="B40" s="119"/>
      <c r="C40" s="120">
        <v>2</v>
      </c>
      <c r="D40" s="121" t="s">
        <v>448</v>
      </c>
    </row>
    <row r="41" spans="1:4" ht="15.75" thickBot="1" x14ac:dyDescent="0.3">
      <c r="A41" s="81"/>
      <c r="B41" s="122"/>
      <c r="C41" s="123">
        <v>0</v>
      </c>
      <c r="D41" s="124" t="s">
        <v>449</v>
      </c>
    </row>
    <row r="42" spans="1:4" x14ac:dyDescent="0.25">
      <c r="A42" s="81"/>
      <c r="B42" s="131" t="s">
        <v>479</v>
      </c>
      <c r="C42" s="129">
        <v>7</v>
      </c>
      <c r="D42" s="130" t="s">
        <v>450</v>
      </c>
    </row>
    <row r="43" spans="1:4" x14ac:dyDescent="0.25">
      <c r="A43" s="81"/>
      <c r="B43" s="119"/>
      <c r="C43" s="120">
        <v>5</v>
      </c>
      <c r="D43" s="121" t="s">
        <v>451</v>
      </c>
    </row>
    <row r="44" spans="1:4" x14ac:dyDescent="0.25">
      <c r="A44" s="81"/>
      <c r="B44" s="119"/>
      <c r="C44" s="120">
        <v>2</v>
      </c>
      <c r="D44" s="121" t="s">
        <v>452</v>
      </c>
    </row>
    <row r="45" spans="1:4" ht="15.75" thickBot="1" x14ac:dyDescent="0.3">
      <c r="A45" s="82"/>
      <c r="B45" s="122"/>
      <c r="C45" s="123">
        <v>0</v>
      </c>
      <c r="D45" s="124" t="s">
        <v>453</v>
      </c>
    </row>
    <row r="46" spans="1:4" x14ac:dyDescent="0.25">
      <c r="A46" s="78" t="s">
        <v>454</v>
      </c>
      <c r="B46" s="116" t="s">
        <v>480</v>
      </c>
      <c r="C46" s="117">
        <v>3</v>
      </c>
      <c r="D46" s="118" t="s">
        <v>455</v>
      </c>
    </row>
    <row r="47" spans="1:4" ht="15.75" thickBot="1" x14ac:dyDescent="0.3">
      <c r="A47" s="83"/>
      <c r="B47" s="122"/>
      <c r="C47" s="123">
        <v>0</v>
      </c>
      <c r="D47" s="124" t="s">
        <v>456</v>
      </c>
    </row>
    <row r="48" spans="1:4" ht="36" x14ac:dyDescent="0.25">
      <c r="A48" s="78" t="s">
        <v>457</v>
      </c>
      <c r="B48" s="116" t="s">
        <v>458</v>
      </c>
      <c r="C48" s="117" t="s">
        <v>459</v>
      </c>
      <c r="D48" s="118" t="s">
        <v>481</v>
      </c>
    </row>
    <row r="49" spans="1:4" ht="24.75" thickBot="1" x14ac:dyDescent="0.3">
      <c r="A49" s="83"/>
      <c r="B49" s="122"/>
      <c r="C49" s="123">
        <v>0</v>
      </c>
      <c r="D49" s="124" t="s">
        <v>460</v>
      </c>
    </row>
    <row r="50" spans="1:4" ht="18.75" x14ac:dyDescent="0.3">
      <c r="A50" s="84" t="s">
        <v>461</v>
      </c>
      <c r="B50" s="85"/>
      <c r="C50" s="86"/>
      <c r="D50" s="87"/>
    </row>
    <row r="51" spans="1:4" x14ac:dyDescent="0.25">
      <c r="A51" s="88" t="s">
        <v>462</v>
      </c>
      <c r="B51" s="89"/>
      <c r="C51" s="89"/>
      <c r="D51" s="90"/>
    </row>
    <row r="52" spans="1:4" x14ac:dyDescent="0.25">
      <c r="A52" s="91"/>
      <c r="B52" s="90"/>
      <c r="C52" s="90"/>
      <c r="D52" s="90"/>
    </row>
    <row r="53" spans="1:4" x14ac:dyDescent="0.25">
      <c r="A53" s="91"/>
      <c r="B53" s="90"/>
      <c r="C53" s="90"/>
      <c r="D53" s="90"/>
    </row>
    <row r="54" spans="1:4" x14ac:dyDescent="0.25">
      <c r="A54" s="91"/>
      <c r="B54" s="90"/>
      <c r="C54" s="90"/>
      <c r="D54" s="90"/>
    </row>
    <row r="55" spans="1:4" x14ac:dyDescent="0.25">
      <c r="A55" s="91"/>
      <c r="B55" s="90"/>
      <c r="C55" s="90"/>
      <c r="D55" s="90"/>
    </row>
    <row r="56" spans="1:4" ht="15.75" thickBot="1" x14ac:dyDescent="0.3">
      <c r="A56" s="92"/>
      <c r="B56" s="93"/>
      <c r="C56" s="93"/>
      <c r="D56" s="93"/>
    </row>
    <row r="57" spans="1:4" x14ac:dyDescent="0.25">
      <c r="A57" s="94" t="s">
        <v>463</v>
      </c>
      <c r="B57" s="95"/>
      <c r="C57" s="95"/>
      <c r="D57" s="95"/>
    </row>
    <row r="58" spans="1:4" ht="21" x14ac:dyDescent="0.3">
      <c r="A58" s="96" t="s">
        <v>464</v>
      </c>
      <c r="B58" s="97"/>
      <c r="C58" s="97"/>
      <c r="D58" s="97"/>
    </row>
    <row r="59" spans="1:4" x14ac:dyDescent="0.25">
      <c r="A59" s="98" t="s">
        <v>465</v>
      </c>
      <c r="B59" s="99"/>
      <c r="C59" s="99"/>
      <c r="D59" s="99"/>
    </row>
    <row r="60" spans="1:4" x14ac:dyDescent="0.25">
      <c r="A60" s="100" t="s">
        <v>466</v>
      </c>
    </row>
  </sheetData>
  <mergeCells count="25">
    <mergeCell ref="A58:D58"/>
    <mergeCell ref="A59:D59"/>
    <mergeCell ref="A48:A49"/>
    <mergeCell ref="B48:B49"/>
    <mergeCell ref="A50:D50"/>
    <mergeCell ref="A51:D56"/>
    <mergeCell ref="A57:D57"/>
    <mergeCell ref="B38:B41"/>
    <mergeCell ref="B42:B45"/>
    <mergeCell ref="A46:A47"/>
    <mergeCell ref="B46:B47"/>
    <mergeCell ref="A24:A29"/>
    <mergeCell ref="B24:B26"/>
    <mergeCell ref="B27:B29"/>
    <mergeCell ref="A30:A45"/>
    <mergeCell ref="B30:B33"/>
    <mergeCell ref="B34:B37"/>
    <mergeCell ref="A17:A20"/>
    <mergeCell ref="B17:B20"/>
    <mergeCell ref="A21:A23"/>
    <mergeCell ref="B21:B23"/>
    <mergeCell ref="A6:D6"/>
    <mergeCell ref="A7:B7"/>
    <mergeCell ref="A8:A14"/>
    <mergeCell ref="B8:B11"/>
  </mergeCells>
  <hyperlinks>
    <hyperlink ref="A60"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Eco_Health_Dist</vt:lpstr>
      <vt:lpstr>New Projects</vt:lpstr>
      <vt:lpstr>Continuing with increase</vt:lpstr>
      <vt:lpstr>Continuing without increase</vt:lpstr>
      <vt:lpstr>Accounting</vt:lpstr>
      <vt:lpstr>Sheet1</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Cortini, Francesco FLNR:EX</dc:creator>
  <cp:lastModifiedBy>Bulmer, Chuck E FLNR:EX</cp:lastModifiedBy>
  <dcterms:created xsi:type="dcterms:W3CDTF">2018-12-03T18:21:31Z</dcterms:created>
  <dcterms:modified xsi:type="dcterms:W3CDTF">2018-12-12T23:41:14Z</dcterms:modified>
</cp:coreProperties>
</file>